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Sheet1!$A$10:$N$54</definedName>
  </definedNames>
  <calcPr calcId="144525"/>
</workbook>
</file>

<file path=xl/sharedStrings.xml><?xml version="1.0" encoding="utf-8"?>
<sst xmlns="http://schemas.openxmlformats.org/spreadsheetml/2006/main" count="248" uniqueCount="117">
  <si>
    <t>附件３：</t>
  </si>
  <si>
    <t xml:space="preserve">     灌南县商品房“一房一价”价目表</t>
  </si>
  <si>
    <t xml:space="preserve"> </t>
  </si>
  <si>
    <t>开发企业名称</t>
  </si>
  <si>
    <t xml:space="preserve"> 灌南瑞景房地产开发有限公司</t>
  </si>
  <si>
    <t>本期交付
使用时间</t>
  </si>
  <si>
    <t>2020年12月30日</t>
  </si>
  <si>
    <t>楼盘名称及本期销售幢号</t>
  </si>
  <si>
    <t>瑞景桦庭四期1#、2#楼</t>
  </si>
  <si>
    <t>本期建筑面积（M2）</t>
  </si>
  <si>
    <r>
      <rPr>
        <b/>
        <sz val="12"/>
        <color theme="1"/>
        <rFont val="方正仿宋_GBK"/>
        <charset val="134"/>
      </rPr>
      <t>本期平均销售价格（元/ M</t>
    </r>
    <r>
      <rPr>
        <b/>
        <vertAlign val="superscript"/>
        <sz val="12"/>
        <color theme="1"/>
        <rFont val="方正仿宋_GBK"/>
        <charset val="134"/>
      </rPr>
      <t>2</t>
    </r>
    <r>
      <rPr>
        <b/>
        <sz val="12"/>
        <color theme="1"/>
        <rFont val="方正仿宋_GBK"/>
        <charset val="134"/>
      </rPr>
      <t>）</t>
    </r>
  </si>
  <si>
    <r>
      <rPr>
        <b/>
        <sz val="16"/>
        <color theme="1"/>
        <rFont val="方正仿宋_GBK"/>
        <charset val="134"/>
      </rPr>
      <t xml:space="preserve">                   </t>
    </r>
    <r>
      <rPr>
        <b/>
        <sz val="16"/>
        <color rgb="FF333333"/>
        <rFont val="仿宋"/>
        <charset val="134"/>
      </rPr>
      <t>5500.00</t>
    </r>
    <r>
      <rPr>
        <b/>
        <sz val="16"/>
        <color theme="1"/>
        <rFont val="方正仿宋_GBK"/>
        <charset val="134"/>
      </rPr>
      <t>（元/ M</t>
    </r>
    <r>
      <rPr>
        <b/>
        <vertAlign val="superscript"/>
        <sz val="16"/>
        <color theme="1"/>
        <rFont val="方正仿宋_GBK"/>
        <charset val="134"/>
      </rPr>
      <t>2</t>
    </r>
    <r>
      <rPr>
        <b/>
        <sz val="16"/>
        <color theme="1"/>
        <rFont val="方正仿宋_GBK"/>
        <charset val="134"/>
      </rPr>
      <t>）</t>
    </r>
  </si>
  <si>
    <t>楼号</t>
  </si>
  <si>
    <t>房号</t>
  </si>
  <si>
    <t>丘号</t>
  </si>
  <si>
    <t>户型</t>
  </si>
  <si>
    <t>层高（m）</t>
  </si>
  <si>
    <t>套内建筑面积（㎡）</t>
  </si>
  <si>
    <t>分摊建筑
面积（㎡）</t>
  </si>
  <si>
    <t>总建筑面积（㎡）</t>
  </si>
  <si>
    <t>原销售单价（元/㎡）</t>
  </si>
  <si>
    <t>实际成交单价（元/㎡）</t>
  </si>
  <si>
    <t>实际成交总价（元/㎡）</t>
  </si>
  <si>
    <t>申请调整单价（元/㎡）</t>
  </si>
  <si>
    <t>总价（元）</t>
  </si>
  <si>
    <t>销售状态</t>
  </si>
  <si>
    <t>1#</t>
  </si>
  <si>
    <t>1-301</t>
  </si>
  <si>
    <t>54190031-9</t>
  </si>
  <si>
    <t>四室两厅两卫</t>
  </si>
  <si>
    <t>未售</t>
  </si>
  <si>
    <t>1-401</t>
  </si>
  <si>
    <t>54190031-13</t>
  </si>
  <si>
    <t>1-404</t>
  </si>
  <si>
    <t>54190031-16</t>
  </si>
  <si>
    <t>三室两厅一卫</t>
  </si>
  <si>
    <t>1-501</t>
  </si>
  <si>
    <t>54190031-17</t>
  </si>
  <si>
    <t>1-504</t>
  </si>
  <si>
    <t>54190031-20</t>
  </si>
  <si>
    <t>1-701</t>
  </si>
  <si>
    <t>54190031-25</t>
  </si>
  <si>
    <t>1-801</t>
  </si>
  <si>
    <t>54190031-29</t>
  </si>
  <si>
    <t>1-901</t>
  </si>
  <si>
    <t>54190031-33</t>
  </si>
  <si>
    <t>1-1101</t>
  </si>
  <si>
    <t>54190031-41</t>
  </si>
  <si>
    <t>1-1401</t>
  </si>
  <si>
    <t>54190031-53</t>
  </si>
  <si>
    <t>1-1803</t>
  </si>
  <si>
    <t>54190031-71</t>
  </si>
  <si>
    <t>三室两厅两卫</t>
  </si>
  <si>
    <t>1-1901</t>
  </si>
  <si>
    <t>54190031-73</t>
  </si>
  <si>
    <t>1-2101</t>
  </si>
  <si>
    <t>54190031-81</t>
  </si>
  <si>
    <t>1-2304</t>
  </si>
  <si>
    <t>54190031-92</t>
  </si>
  <si>
    <t>1-2401</t>
  </si>
  <si>
    <t>54190031-93</t>
  </si>
  <si>
    <t>1-2404</t>
  </si>
  <si>
    <t>54190031-96</t>
  </si>
  <si>
    <t>1-2502</t>
  </si>
  <si>
    <t>54190031-97</t>
  </si>
  <si>
    <t>2#</t>
  </si>
  <si>
    <t>1-304</t>
  </si>
  <si>
    <t>54190032-12</t>
  </si>
  <si>
    <t>54190032-16</t>
  </si>
  <si>
    <t>54190032-20</t>
  </si>
  <si>
    <t>1-604</t>
  </si>
  <si>
    <t>54190032-24</t>
  </si>
  <si>
    <t>1-704</t>
  </si>
  <si>
    <t>54190032-28</t>
  </si>
  <si>
    <t>1-804</t>
  </si>
  <si>
    <t>54190032-32</t>
  </si>
  <si>
    <t>1-1104</t>
  </si>
  <si>
    <t>54190032-44</t>
  </si>
  <si>
    <t>1-1204</t>
  </si>
  <si>
    <t>54190032-48</t>
  </si>
  <si>
    <t>1-1304</t>
  </si>
  <si>
    <t>54190032-52</t>
  </si>
  <si>
    <t>1-1402</t>
  </si>
  <si>
    <t>54190032-54</t>
  </si>
  <si>
    <t>1-1404</t>
  </si>
  <si>
    <t>54190032-56</t>
  </si>
  <si>
    <t>1-1504</t>
  </si>
  <si>
    <t>54190032-60</t>
  </si>
  <si>
    <t>1-1703</t>
  </si>
  <si>
    <t>54190032-67</t>
  </si>
  <si>
    <t>1-1704</t>
  </si>
  <si>
    <t>54190032-68</t>
  </si>
  <si>
    <t>1-1801</t>
  </si>
  <si>
    <t>54190032-69</t>
  </si>
  <si>
    <t>1-1802</t>
  </si>
  <si>
    <t>54190032-70</t>
  </si>
  <si>
    <t>1-1804</t>
  </si>
  <si>
    <t>54190032-72</t>
  </si>
  <si>
    <t>1-1904</t>
  </si>
  <si>
    <t>54190032-76</t>
  </si>
  <si>
    <t>1-2004</t>
  </si>
  <si>
    <t>54190032-80</t>
  </si>
  <si>
    <t>1-2104</t>
  </si>
  <si>
    <t>54190032-84</t>
  </si>
  <si>
    <t>1-2202</t>
  </si>
  <si>
    <t>54190032-86</t>
  </si>
  <si>
    <t>1-2204</t>
  </si>
  <si>
    <t>54190032-88</t>
  </si>
  <si>
    <t>54190032-92</t>
  </si>
  <si>
    <t>54190032-93</t>
  </si>
  <si>
    <t>1-2402</t>
  </si>
  <si>
    <t>54190032-94</t>
  </si>
  <si>
    <t>1-2403</t>
  </si>
  <si>
    <t>54190032-95</t>
  </si>
  <si>
    <t>54190032-96</t>
  </si>
  <si>
    <t xml:space="preserve">  注：1、此表一式3份，其中：发改委1份、房产处1份、企业自留1份。2、结算价格以建筑面积为准。3、储藏室（自行车库）单价：？元/平方米、面积、朝向自选。储藏室（车库）单价？元/平方米、面积、朝向自选。4、上述价格不含住房维修基金。5、我公司承诺公示价格销售，不在房价之外收取其他费用。                                                                                                                         </t>
  </si>
  <si>
    <t xml:space="preserve"> 单位（盖章）  2020年9月23日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</si>
</sst>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;[Red]0.00"/>
  </numFmts>
  <fonts count="40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24"/>
      <color theme="1"/>
      <name val="方正仿宋_GBK"/>
      <charset val="134"/>
    </font>
    <font>
      <sz val="22"/>
      <color theme="1"/>
      <name val="方正仿宋_GBK"/>
      <charset val="134"/>
    </font>
    <font>
      <b/>
      <sz val="16"/>
      <color theme="1"/>
      <name val="方正仿宋_GBK"/>
      <charset val="134"/>
    </font>
    <font>
      <b/>
      <sz val="12"/>
      <color theme="1"/>
      <name val="方正仿宋_GBK"/>
      <charset val="134"/>
    </font>
    <font>
      <b/>
      <sz val="14"/>
      <color theme="1"/>
      <name val="方正仿宋_GBK"/>
      <charset val="134"/>
    </font>
    <font>
      <sz val="14"/>
      <color theme="1"/>
      <name val="方正仿宋_GBK"/>
      <charset val="134"/>
    </font>
    <font>
      <sz val="12"/>
      <color theme="1"/>
      <name val="方正仿宋_GBK"/>
      <charset val="134"/>
    </font>
    <font>
      <b/>
      <sz val="12"/>
      <color theme="1"/>
      <name val="宋体"/>
      <charset val="134"/>
    </font>
    <font>
      <b/>
      <sz val="10"/>
      <color theme="1"/>
      <name val="方正仿宋_GBK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9"/>
      <color theme="1"/>
      <name val="方正仿宋_GBK"/>
      <charset val="134"/>
    </font>
    <font>
      <b/>
      <sz val="12"/>
      <color rgb="FF000000"/>
      <name val="宋体"/>
      <charset val="134"/>
    </font>
    <font>
      <b/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vertAlign val="superscript"/>
      <sz val="12"/>
      <color theme="1"/>
      <name val="方正仿宋_GBK"/>
      <charset val="134"/>
    </font>
    <font>
      <b/>
      <sz val="16"/>
      <color rgb="FF333333"/>
      <name val="仿宋"/>
      <charset val="134"/>
    </font>
    <font>
      <b/>
      <vertAlign val="superscript"/>
      <sz val="16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3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34" fillId="13" borderId="12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" fontId="0" fillId="0" borderId="0" xfId="0" applyNumberFormat="1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justify" vertical="top"/>
    </xf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justify" vertical="center"/>
    </xf>
    <xf numFmtId="1" fontId="1" fillId="0" borderId="0" xfId="0" applyNumberFormat="1" applyFont="1" applyAlignment="1">
      <alignment horizontal="justify" vertical="center"/>
    </xf>
    <xf numFmtId="176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vertical="center" wrapText="1"/>
    </xf>
    <xf numFmtId="1" fontId="4" fillId="0" borderId="1" xfId="0" applyNumberFormat="1" applyFont="1" applyBorder="1" applyAlignment="1">
      <alignment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8"/>
  <sheetViews>
    <sheetView tabSelected="1" topLeftCell="A49" workbookViewId="0">
      <selection activeCell="P58" sqref="P58"/>
    </sheetView>
  </sheetViews>
  <sheetFormatPr defaultColWidth="9" defaultRowHeight="13.5"/>
  <cols>
    <col min="1" max="1" width="3.375" customWidth="1"/>
    <col min="2" max="2" width="7.875" customWidth="1"/>
    <col min="3" max="3" width="14.125" style="1" customWidth="1"/>
    <col min="4" max="4" width="13.125" customWidth="1"/>
    <col min="5" max="5" width="5.625" customWidth="1"/>
    <col min="6" max="6" width="10.75" customWidth="1"/>
    <col min="7" max="7" width="11.875" customWidth="1"/>
    <col min="8" max="8" width="11.375" customWidth="1"/>
    <col min="9" max="9" width="10" customWidth="1"/>
    <col min="10" max="10" width="10.75" style="2" customWidth="1"/>
    <col min="11" max="11" width="6.375" customWidth="1"/>
    <col min="12" max="12" width="9.5" customWidth="1"/>
    <col min="13" max="13" width="10.5" style="3" customWidth="1"/>
    <col min="14" max="14" width="7" customWidth="1"/>
  </cols>
  <sheetData>
    <row r="1" ht="18.75" spans="1:14">
      <c r="A1" s="4" t="s">
        <v>0</v>
      </c>
      <c r="B1" s="4"/>
      <c r="C1" s="5"/>
      <c r="D1" s="4"/>
      <c r="E1" s="4"/>
      <c r="F1" s="4"/>
      <c r="G1" s="4"/>
      <c r="H1" s="4"/>
      <c r="I1" s="4"/>
      <c r="J1" s="24"/>
      <c r="K1" s="4"/>
      <c r="L1" s="4"/>
      <c r="M1" s="25"/>
      <c r="N1" s="4"/>
    </row>
    <row r="2" ht="44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26"/>
      <c r="K2" s="6"/>
      <c r="L2" s="6"/>
      <c r="M2" s="27"/>
      <c r="N2" s="6"/>
    </row>
    <row r="3" ht="12" customHeight="1" spans="1:1">
      <c r="A3" s="7" t="s">
        <v>2</v>
      </c>
    </row>
    <row r="4" ht="30" customHeight="1" spans="1:14">
      <c r="A4" s="8" t="s">
        <v>3</v>
      </c>
      <c r="B4" s="8"/>
      <c r="C4" s="8"/>
      <c r="D4" s="8"/>
      <c r="E4" s="9" t="s">
        <v>4</v>
      </c>
      <c r="F4" s="9"/>
      <c r="G4" s="9"/>
      <c r="H4" s="10" t="s">
        <v>5</v>
      </c>
      <c r="I4" s="28"/>
      <c r="J4" s="29" t="s">
        <v>6</v>
      </c>
      <c r="K4" s="29"/>
      <c r="L4" s="29"/>
      <c r="M4" s="29"/>
      <c r="N4" s="29"/>
    </row>
    <row r="5" ht="42" customHeight="1" spans="1:14">
      <c r="A5" s="8"/>
      <c r="B5" s="8"/>
      <c r="C5" s="8"/>
      <c r="D5" s="8"/>
      <c r="E5" s="9"/>
      <c r="F5" s="9"/>
      <c r="G5" s="9"/>
      <c r="H5" s="11"/>
      <c r="I5" s="30"/>
      <c r="J5" s="29"/>
      <c r="K5" s="29"/>
      <c r="L5" s="29"/>
      <c r="M5" s="29"/>
      <c r="N5" s="29"/>
    </row>
    <row r="6" ht="30" customHeight="1" spans="1:14">
      <c r="A6" s="12" t="s">
        <v>7</v>
      </c>
      <c r="B6" s="12"/>
      <c r="C6" s="12"/>
      <c r="D6" s="12"/>
      <c r="E6" s="9" t="s">
        <v>8</v>
      </c>
      <c r="F6" s="9"/>
      <c r="G6" s="9"/>
      <c r="H6" s="10" t="s">
        <v>9</v>
      </c>
      <c r="I6" s="28"/>
      <c r="J6" s="31">
        <v>6135.05</v>
      </c>
      <c r="K6" s="8"/>
      <c r="L6" s="8"/>
      <c r="M6" s="32"/>
      <c r="N6" s="8"/>
    </row>
    <row r="7" ht="52" customHeight="1" spans="1:14">
      <c r="A7" s="12"/>
      <c r="B7" s="12"/>
      <c r="C7" s="12"/>
      <c r="D7" s="12"/>
      <c r="E7" s="9"/>
      <c r="F7" s="9"/>
      <c r="G7" s="9"/>
      <c r="H7" s="11"/>
      <c r="I7" s="30"/>
      <c r="J7" s="31"/>
      <c r="K7" s="8"/>
      <c r="L7" s="8"/>
      <c r="M7" s="32"/>
      <c r="N7" s="8"/>
    </row>
    <row r="8" ht="59" customHeight="1" spans="1:14">
      <c r="A8" s="9" t="s">
        <v>10</v>
      </c>
      <c r="B8" s="9"/>
      <c r="C8" s="9"/>
      <c r="D8" s="9"/>
      <c r="E8" s="13" t="s">
        <v>11</v>
      </c>
      <c r="F8" s="13"/>
      <c r="G8" s="13"/>
      <c r="H8" s="13"/>
      <c r="I8" s="13"/>
      <c r="J8" s="33"/>
      <c r="K8" s="13"/>
      <c r="L8" s="13"/>
      <c r="M8" s="34"/>
      <c r="N8" s="13"/>
    </row>
    <row r="9" ht="39" customHeight="1" spans="1:14">
      <c r="A9" s="14" t="s">
        <v>12</v>
      </c>
      <c r="B9" s="14" t="s">
        <v>13</v>
      </c>
      <c r="C9" s="14" t="s">
        <v>14</v>
      </c>
      <c r="D9" s="14" t="s">
        <v>15</v>
      </c>
      <c r="E9" s="15" t="s">
        <v>16</v>
      </c>
      <c r="F9" s="15" t="s">
        <v>17</v>
      </c>
      <c r="G9" s="15" t="s">
        <v>18</v>
      </c>
      <c r="H9" s="15" t="s">
        <v>19</v>
      </c>
      <c r="I9" s="15" t="s">
        <v>20</v>
      </c>
      <c r="J9" s="35" t="s">
        <v>21</v>
      </c>
      <c r="K9" s="36" t="s">
        <v>22</v>
      </c>
      <c r="L9" s="15" t="s">
        <v>23</v>
      </c>
      <c r="M9" s="37" t="s">
        <v>24</v>
      </c>
      <c r="N9" s="14" t="s">
        <v>25</v>
      </c>
    </row>
    <row r="10" spans="1:14">
      <c r="A10" s="14"/>
      <c r="B10" s="14"/>
      <c r="C10" s="14"/>
      <c r="D10" s="14"/>
      <c r="E10" s="15"/>
      <c r="F10" s="15"/>
      <c r="G10" s="15"/>
      <c r="H10" s="15"/>
      <c r="I10" s="15"/>
      <c r="J10" s="35"/>
      <c r="K10" s="36"/>
      <c r="L10" s="15"/>
      <c r="M10" s="37"/>
      <c r="N10" s="14"/>
    </row>
    <row r="11" ht="29" customHeight="1" spans="1:14">
      <c r="A11" s="9" t="s">
        <v>26</v>
      </c>
      <c r="B11" s="9" t="s">
        <v>27</v>
      </c>
      <c r="C11" s="16" t="s">
        <v>28</v>
      </c>
      <c r="D11" s="17" t="s">
        <v>29</v>
      </c>
      <c r="E11" s="9">
        <v>2.9</v>
      </c>
      <c r="F11" s="9">
        <v>112.88</v>
      </c>
      <c r="G11" s="9">
        <v>30.53235</v>
      </c>
      <c r="H11" s="9">
        <v>143.41</v>
      </c>
      <c r="I11" s="38">
        <v>5279</v>
      </c>
      <c r="J11" s="39">
        <f t="shared" ref="J11:J23" si="0">K11/H11</f>
        <v>0</v>
      </c>
      <c r="K11" s="18"/>
      <c r="L11" s="40">
        <f t="shared" ref="L11:L23" si="1">I11+150</f>
        <v>5429</v>
      </c>
      <c r="M11" s="41">
        <f t="shared" ref="M11:M23" si="2">H11*L11</f>
        <v>778572.89</v>
      </c>
      <c r="N11" s="42" t="s">
        <v>30</v>
      </c>
    </row>
    <row r="12" ht="29" customHeight="1" spans="1:14">
      <c r="A12" s="9" t="s">
        <v>26</v>
      </c>
      <c r="B12" s="9" t="s">
        <v>31</v>
      </c>
      <c r="C12" s="16" t="s">
        <v>32</v>
      </c>
      <c r="D12" s="17" t="s">
        <v>29</v>
      </c>
      <c r="E12" s="9">
        <v>2.9</v>
      </c>
      <c r="F12" s="9">
        <v>112.88</v>
      </c>
      <c r="G12" s="9">
        <v>30.53235</v>
      </c>
      <c r="H12" s="9">
        <v>143.41</v>
      </c>
      <c r="I12" s="38">
        <v>5309</v>
      </c>
      <c r="J12" s="39">
        <f t="shared" si="0"/>
        <v>0</v>
      </c>
      <c r="K12" s="18"/>
      <c r="L12" s="40">
        <f t="shared" si="1"/>
        <v>5459</v>
      </c>
      <c r="M12" s="41">
        <f t="shared" si="2"/>
        <v>782875.19</v>
      </c>
      <c r="N12" s="42" t="s">
        <v>30</v>
      </c>
    </row>
    <row r="13" ht="29" customHeight="1" spans="1:14">
      <c r="A13" s="9" t="s">
        <v>26</v>
      </c>
      <c r="B13" s="9" t="s">
        <v>33</v>
      </c>
      <c r="C13" s="16" t="s">
        <v>34</v>
      </c>
      <c r="D13" s="17" t="s">
        <v>35</v>
      </c>
      <c r="E13" s="9">
        <v>2.9</v>
      </c>
      <c r="F13" s="9">
        <v>103.93</v>
      </c>
      <c r="G13" s="9">
        <v>28.11151</v>
      </c>
      <c r="H13" s="9">
        <v>132.04</v>
      </c>
      <c r="I13" s="38">
        <v>5259</v>
      </c>
      <c r="J13" s="39">
        <f t="shared" si="0"/>
        <v>0</v>
      </c>
      <c r="K13" s="18"/>
      <c r="L13" s="40">
        <f t="shared" si="1"/>
        <v>5409</v>
      </c>
      <c r="M13" s="41">
        <f t="shared" si="2"/>
        <v>714204.36</v>
      </c>
      <c r="N13" s="42" t="s">
        <v>30</v>
      </c>
    </row>
    <row r="14" ht="29" customHeight="1" spans="1:14">
      <c r="A14" s="9" t="s">
        <v>26</v>
      </c>
      <c r="B14" s="9" t="s">
        <v>36</v>
      </c>
      <c r="C14" s="16" t="s">
        <v>37</v>
      </c>
      <c r="D14" s="17" t="s">
        <v>29</v>
      </c>
      <c r="E14" s="9">
        <v>2.9</v>
      </c>
      <c r="F14" s="9">
        <v>112.88</v>
      </c>
      <c r="G14" s="9">
        <v>30.53235</v>
      </c>
      <c r="H14" s="9">
        <v>143.41</v>
      </c>
      <c r="I14" s="38">
        <v>5339</v>
      </c>
      <c r="J14" s="39">
        <f t="shared" si="0"/>
        <v>0</v>
      </c>
      <c r="K14" s="18"/>
      <c r="L14" s="40">
        <f t="shared" si="1"/>
        <v>5489</v>
      </c>
      <c r="M14" s="41">
        <f t="shared" si="2"/>
        <v>787177.49</v>
      </c>
      <c r="N14" s="42" t="s">
        <v>30</v>
      </c>
    </row>
    <row r="15" ht="29" customHeight="1" spans="1:14">
      <c r="A15" s="9" t="s">
        <v>26</v>
      </c>
      <c r="B15" s="9" t="s">
        <v>38</v>
      </c>
      <c r="C15" s="16" t="s">
        <v>39</v>
      </c>
      <c r="D15" s="17" t="s">
        <v>35</v>
      </c>
      <c r="E15" s="9">
        <v>2.9</v>
      </c>
      <c r="F15" s="9">
        <v>103.93</v>
      </c>
      <c r="G15" s="9">
        <v>28.11151</v>
      </c>
      <c r="H15" s="9">
        <v>132.04</v>
      </c>
      <c r="I15" s="38">
        <v>5289</v>
      </c>
      <c r="J15" s="39">
        <f t="shared" si="0"/>
        <v>0</v>
      </c>
      <c r="K15" s="18"/>
      <c r="L15" s="40">
        <f t="shared" si="1"/>
        <v>5439</v>
      </c>
      <c r="M15" s="41">
        <f t="shared" si="2"/>
        <v>718165.56</v>
      </c>
      <c r="N15" s="42" t="s">
        <v>30</v>
      </c>
    </row>
    <row r="16" ht="29" customHeight="1" spans="1:14">
      <c r="A16" s="9" t="s">
        <v>26</v>
      </c>
      <c r="B16" s="9" t="s">
        <v>40</v>
      </c>
      <c r="C16" s="16" t="s">
        <v>41</v>
      </c>
      <c r="D16" s="17" t="s">
        <v>29</v>
      </c>
      <c r="E16" s="9">
        <v>2.9</v>
      </c>
      <c r="F16" s="9">
        <v>112.88</v>
      </c>
      <c r="G16" s="9">
        <v>30.53235</v>
      </c>
      <c r="H16" s="9">
        <v>143.41</v>
      </c>
      <c r="I16" s="38">
        <v>5399</v>
      </c>
      <c r="J16" s="39">
        <f t="shared" si="0"/>
        <v>0</v>
      </c>
      <c r="K16" s="18"/>
      <c r="L16" s="40">
        <f t="shared" si="1"/>
        <v>5549</v>
      </c>
      <c r="M16" s="41">
        <f t="shared" si="2"/>
        <v>795782.09</v>
      </c>
      <c r="N16" s="42" t="s">
        <v>30</v>
      </c>
    </row>
    <row r="17" ht="29" customHeight="1" spans="1:14">
      <c r="A17" s="9" t="s">
        <v>26</v>
      </c>
      <c r="B17" s="9" t="s">
        <v>42</v>
      </c>
      <c r="C17" s="16" t="s">
        <v>43</v>
      </c>
      <c r="D17" s="17" t="s">
        <v>29</v>
      </c>
      <c r="E17" s="9">
        <v>2.9</v>
      </c>
      <c r="F17" s="9">
        <v>112.88</v>
      </c>
      <c r="G17" s="9">
        <v>30.53235</v>
      </c>
      <c r="H17" s="9">
        <v>143.41</v>
      </c>
      <c r="I17" s="38">
        <v>5429</v>
      </c>
      <c r="J17" s="39">
        <f t="shared" si="0"/>
        <v>0</v>
      </c>
      <c r="K17" s="18"/>
      <c r="L17" s="40">
        <f t="shared" si="1"/>
        <v>5579</v>
      </c>
      <c r="M17" s="41">
        <f t="shared" si="2"/>
        <v>800084.39</v>
      </c>
      <c r="N17" s="42" t="s">
        <v>30</v>
      </c>
    </row>
    <row r="18" ht="29" customHeight="1" spans="1:14">
      <c r="A18" s="9" t="s">
        <v>26</v>
      </c>
      <c r="B18" s="9" t="s">
        <v>44</v>
      </c>
      <c r="C18" s="16" t="s">
        <v>45</v>
      </c>
      <c r="D18" s="17" t="s">
        <v>29</v>
      </c>
      <c r="E18" s="9">
        <v>2.9</v>
      </c>
      <c r="F18" s="9">
        <v>112.88</v>
      </c>
      <c r="G18" s="9">
        <v>30.53235</v>
      </c>
      <c r="H18" s="9">
        <v>143.41</v>
      </c>
      <c r="I18" s="38">
        <v>5459</v>
      </c>
      <c r="J18" s="39">
        <f t="shared" si="0"/>
        <v>0</v>
      </c>
      <c r="K18" s="18"/>
      <c r="L18" s="40">
        <f t="shared" si="1"/>
        <v>5609</v>
      </c>
      <c r="M18" s="41">
        <f t="shared" si="2"/>
        <v>804386.69</v>
      </c>
      <c r="N18" s="42" t="s">
        <v>30</v>
      </c>
    </row>
    <row r="19" ht="29" customHeight="1" spans="1:14">
      <c r="A19" s="9" t="s">
        <v>26</v>
      </c>
      <c r="B19" s="9" t="s">
        <v>46</v>
      </c>
      <c r="C19" s="16" t="s">
        <v>47</v>
      </c>
      <c r="D19" s="17" t="s">
        <v>29</v>
      </c>
      <c r="E19" s="9">
        <v>2.9</v>
      </c>
      <c r="F19" s="9">
        <v>112.88</v>
      </c>
      <c r="G19" s="9">
        <v>30.53235</v>
      </c>
      <c r="H19" s="9">
        <v>143.41</v>
      </c>
      <c r="I19" s="38">
        <v>5519</v>
      </c>
      <c r="J19" s="39">
        <f t="shared" si="0"/>
        <v>0</v>
      </c>
      <c r="K19" s="18"/>
      <c r="L19" s="40">
        <f t="shared" si="1"/>
        <v>5669</v>
      </c>
      <c r="M19" s="41">
        <f t="shared" si="2"/>
        <v>812991.29</v>
      </c>
      <c r="N19" s="42" t="s">
        <v>30</v>
      </c>
    </row>
    <row r="20" ht="29" customHeight="1" spans="1:14">
      <c r="A20" s="9" t="s">
        <v>26</v>
      </c>
      <c r="B20" s="9" t="s">
        <v>48</v>
      </c>
      <c r="C20" s="16" t="s">
        <v>49</v>
      </c>
      <c r="D20" s="17" t="s">
        <v>29</v>
      </c>
      <c r="E20" s="9">
        <v>2.9</v>
      </c>
      <c r="F20" s="9">
        <v>112.88</v>
      </c>
      <c r="G20" s="9">
        <v>30.53235</v>
      </c>
      <c r="H20" s="9">
        <v>143.41</v>
      </c>
      <c r="I20" s="38">
        <v>5329</v>
      </c>
      <c r="J20" s="39">
        <f t="shared" si="0"/>
        <v>0</v>
      </c>
      <c r="K20" s="18"/>
      <c r="L20" s="40">
        <f t="shared" si="1"/>
        <v>5479</v>
      </c>
      <c r="M20" s="41">
        <f t="shared" si="2"/>
        <v>785743.39</v>
      </c>
      <c r="N20" s="42" t="s">
        <v>30</v>
      </c>
    </row>
    <row r="21" ht="29" customHeight="1" spans="1:14">
      <c r="A21" s="9" t="s">
        <v>26</v>
      </c>
      <c r="B21" s="9" t="s">
        <v>50</v>
      </c>
      <c r="C21" s="16" t="s">
        <v>51</v>
      </c>
      <c r="D21" s="17" t="s">
        <v>52</v>
      </c>
      <c r="E21" s="9">
        <v>2.9</v>
      </c>
      <c r="F21" s="9">
        <v>103.172</v>
      </c>
      <c r="G21" s="9">
        <v>27.90648</v>
      </c>
      <c r="H21" s="9">
        <v>131.08</v>
      </c>
      <c r="I21" s="38">
        <v>5189</v>
      </c>
      <c r="J21" s="39">
        <f t="shared" si="0"/>
        <v>0</v>
      </c>
      <c r="K21" s="18"/>
      <c r="L21" s="40">
        <f t="shared" si="1"/>
        <v>5339</v>
      </c>
      <c r="M21" s="41">
        <f t="shared" si="2"/>
        <v>699836.12</v>
      </c>
      <c r="N21" s="42" t="s">
        <v>30</v>
      </c>
    </row>
    <row r="22" ht="29" customHeight="1" spans="1:14">
      <c r="A22" s="9" t="s">
        <v>26</v>
      </c>
      <c r="B22" s="9" t="s">
        <v>53</v>
      </c>
      <c r="C22" s="16" t="s">
        <v>54</v>
      </c>
      <c r="D22" s="17" t="s">
        <v>29</v>
      </c>
      <c r="E22" s="9">
        <v>2.9</v>
      </c>
      <c r="F22" s="9">
        <v>112.88</v>
      </c>
      <c r="G22" s="9">
        <v>30.53235</v>
      </c>
      <c r="H22" s="9">
        <v>143.41</v>
      </c>
      <c r="I22" s="38">
        <v>5549</v>
      </c>
      <c r="J22" s="39">
        <f t="shared" si="0"/>
        <v>0</v>
      </c>
      <c r="K22" s="18"/>
      <c r="L22" s="40">
        <f t="shared" si="1"/>
        <v>5699</v>
      </c>
      <c r="M22" s="41">
        <f t="shared" si="2"/>
        <v>817293.59</v>
      </c>
      <c r="N22" s="42" t="s">
        <v>30</v>
      </c>
    </row>
    <row r="23" ht="29" customHeight="1" spans="1:14">
      <c r="A23" s="9" t="s">
        <v>26</v>
      </c>
      <c r="B23" s="9" t="s">
        <v>55</v>
      </c>
      <c r="C23" s="16" t="s">
        <v>56</v>
      </c>
      <c r="D23" s="17" t="s">
        <v>29</v>
      </c>
      <c r="E23" s="9">
        <v>2.9</v>
      </c>
      <c r="F23" s="9">
        <v>112.88</v>
      </c>
      <c r="G23" s="9">
        <v>30.53235</v>
      </c>
      <c r="H23" s="9">
        <v>143.41</v>
      </c>
      <c r="I23" s="38">
        <v>5449</v>
      </c>
      <c r="J23" s="39">
        <f t="shared" si="0"/>
        <v>0</v>
      </c>
      <c r="K23" s="18"/>
      <c r="L23" s="40">
        <f t="shared" si="1"/>
        <v>5599</v>
      </c>
      <c r="M23" s="41">
        <f t="shared" si="2"/>
        <v>802952.59</v>
      </c>
      <c r="N23" s="42" t="s">
        <v>30</v>
      </c>
    </row>
    <row r="24" ht="29" customHeight="1" spans="1:14">
      <c r="A24" s="9" t="s">
        <v>26</v>
      </c>
      <c r="B24" s="9" t="s">
        <v>57</v>
      </c>
      <c r="C24" s="16" t="s">
        <v>58</v>
      </c>
      <c r="D24" s="17" t="s">
        <v>35</v>
      </c>
      <c r="E24" s="9">
        <v>2.9</v>
      </c>
      <c r="F24" s="9">
        <v>103.93</v>
      </c>
      <c r="G24" s="9">
        <v>28.11151</v>
      </c>
      <c r="H24" s="9">
        <v>132.04</v>
      </c>
      <c r="I24" s="38">
        <v>5299</v>
      </c>
      <c r="J24" s="39">
        <f t="shared" ref="J24:J54" si="3">K24/H24</f>
        <v>0</v>
      </c>
      <c r="K24" s="18"/>
      <c r="L24" s="40">
        <f t="shared" ref="L24:L54" si="4">I24+150</f>
        <v>5449</v>
      </c>
      <c r="M24" s="41">
        <f t="shared" ref="M24:M54" si="5">H24*L24</f>
        <v>719485.96</v>
      </c>
      <c r="N24" s="42" t="s">
        <v>30</v>
      </c>
    </row>
    <row r="25" ht="29" customHeight="1" spans="1:14">
      <c r="A25" s="9" t="s">
        <v>26</v>
      </c>
      <c r="B25" s="9" t="s">
        <v>59</v>
      </c>
      <c r="C25" s="16" t="s">
        <v>60</v>
      </c>
      <c r="D25" s="17" t="s">
        <v>29</v>
      </c>
      <c r="E25" s="9">
        <v>2.9</v>
      </c>
      <c r="F25" s="9">
        <v>112.88</v>
      </c>
      <c r="G25" s="9">
        <v>30.53235</v>
      </c>
      <c r="H25" s="9">
        <v>143.41</v>
      </c>
      <c r="I25" s="38">
        <v>5239</v>
      </c>
      <c r="J25" s="39">
        <f t="shared" si="3"/>
        <v>0</v>
      </c>
      <c r="K25" s="18"/>
      <c r="L25" s="40">
        <f t="shared" si="4"/>
        <v>5389</v>
      </c>
      <c r="M25" s="41">
        <f t="shared" si="5"/>
        <v>772836.49</v>
      </c>
      <c r="N25" s="42" t="s">
        <v>30</v>
      </c>
    </row>
    <row r="26" ht="29" customHeight="1" spans="1:14">
      <c r="A26" s="9" t="s">
        <v>26</v>
      </c>
      <c r="B26" s="9" t="s">
        <v>61</v>
      </c>
      <c r="C26" s="16" t="s">
        <v>62</v>
      </c>
      <c r="D26" s="17" t="s">
        <v>35</v>
      </c>
      <c r="E26" s="9">
        <v>2.9</v>
      </c>
      <c r="F26" s="9">
        <v>103.93</v>
      </c>
      <c r="G26" s="9">
        <v>28.11151</v>
      </c>
      <c r="H26" s="9">
        <v>132.04</v>
      </c>
      <c r="I26" s="38">
        <v>5189</v>
      </c>
      <c r="J26" s="39">
        <f t="shared" si="3"/>
        <v>0</v>
      </c>
      <c r="K26" s="18"/>
      <c r="L26" s="40">
        <f t="shared" si="4"/>
        <v>5339</v>
      </c>
      <c r="M26" s="41">
        <f t="shared" si="5"/>
        <v>704961.56</v>
      </c>
      <c r="N26" s="42" t="s">
        <v>30</v>
      </c>
    </row>
    <row r="27" ht="29" customHeight="1" spans="1:14">
      <c r="A27" s="9" t="s">
        <v>26</v>
      </c>
      <c r="B27" s="9" t="s">
        <v>63</v>
      </c>
      <c r="C27" s="16" t="s">
        <v>64</v>
      </c>
      <c r="D27" s="17" t="s">
        <v>35</v>
      </c>
      <c r="E27" s="9">
        <v>2.9</v>
      </c>
      <c r="F27" s="9">
        <v>103.812</v>
      </c>
      <c r="G27" s="9">
        <v>28.07959</v>
      </c>
      <c r="H27" s="9">
        <v>131.89</v>
      </c>
      <c r="I27" s="38">
        <v>5089</v>
      </c>
      <c r="J27" s="39">
        <f t="shared" si="3"/>
        <v>0</v>
      </c>
      <c r="K27" s="18"/>
      <c r="L27" s="40">
        <f t="shared" si="4"/>
        <v>5239</v>
      </c>
      <c r="M27" s="41">
        <f t="shared" si="5"/>
        <v>690971.71</v>
      </c>
      <c r="N27" s="42" t="s">
        <v>30</v>
      </c>
    </row>
    <row r="28" ht="29" customHeight="1" spans="1:14">
      <c r="A28" s="9" t="s">
        <v>65</v>
      </c>
      <c r="B28" s="9" t="s">
        <v>66</v>
      </c>
      <c r="C28" s="16" t="s">
        <v>67</v>
      </c>
      <c r="D28" s="17" t="s">
        <v>29</v>
      </c>
      <c r="E28" s="9">
        <v>2.9</v>
      </c>
      <c r="F28" s="9">
        <v>112.88</v>
      </c>
      <c r="G28" s="9">
        <v>30.12609</v>
      </c>
      <c r="H28" s="9">
        <v>143.01</v>
      </c>
      <c r="I28" s="38">
        <v>5210</v>
      </c>
      <c r="J28" s="39">
        <f t="shared" si="3"/>
        <v>0</v>
      </c>
      <c r="K28" s="18"/>
      <c r="L28" s="40">
        <f t="shared" si="4"/>
        <v>5360</v>
      </c>
      <c r="M28" s="41">
        <f t="shared" si="5"/>
        <v>766533.6</v>
      </c>
      <c r="N28" s="42" t="s">
        <v>30</v>
      </c>
    </row>
    <row r="29" ht="29" customHeight="1" spans="1:14">
      <c r="A29" s="9" t="s">
        <v>65</v>
      </c>
      <c r="B29" s="9" t="s">
        <v>33</v>
      </c>
      <c r="C29" s="16" t="s">
        <v>68</v>
      </c>
      <c r="D29" s="17" t="s">
        <v>29</v>
      </c>
      <c r="E29" s="9">
        <v>2.9</v>
      </c>
      <c r="F29" s="9">
        <v>112.88</v>
      </c>
      <c r="G29" s="9">
        <v>30.12609</v>
      </c>
      <c r="H29" s="9">
        <v>143.01</v>
      </c>
      <c r="I29" s="38">
        <v>5240</v>
      </c>
      <c r="J29" s="39">
        <f t="shared" si="3"/>
        <v>0</v>
      </c>
      <c r="K29" s="18"/>
      <c r="L29" s="40">
        <f t="shared" si="4"/>
        <v>5390</v>
      </c>
      <c r="M29" s="41">
        <f t="shared" si="5"/>
        <v>770823.9</v>
      </c>
      <c r="N29" s="42" t="s">
        <v>30</v>
      </c>
    </row>
    <row r="30" ht="29" customHeight="1" spans="1:14">
      <c r="A30" s="9" t="s">
        <v>65</v>
      </c>
      <c r="B30" s="9" t="s">
        <v>38</v>
      </c>
      <c r="C30" s="16" t="s">
        <v>69</v>
      </c>
      <c r="D30" s="17" t="s">
        <v>29</v>
      </c>
      <c r="E30" s="9">
        <v>2.9</v>
      </c>
      <c r="F30" s="9">
        <v>112.88</v>
      </c>
      <c r="G30" s="9">
        <v>30.12609</v>
      </c>
      <c r="H30" s="9">
        <v>143.01</v>
      </c>
      <c r="I30" s="38">
        <v>5270</v>
      </c>
      <c r="J30" s="39">
        <f t="shared" si="3"/>
        <v>0</v>
      </c>
      <c r="K30" s="18"/>
      <c r="L30" s="40">
        <f t="shared" si="4"/>
        <v>5420</v>
      </c>
      <c r="M30" s="41">
        <f t="shared" si="5"/>
        <v>775114.2</v>
      </c>
      <c r="N30" s="42" t="s">
        <v>30</v>
      </c>
    </row>
    <row r="31" ht="29" customHeight="1" spans="1:14">
      <c r="A31" s="9" t="s">
        <v>65</v>
      </c>
      <c r="B31" s="9" t="s">
        <v>70</v>
      </c>
      <c r="C31" s="16" t="s">
        <v>71</v>
      </c>
      <c r="D31" s="17" t="s">
        <v>29</v>
      </c>
      <c r="E31" s="9">
        <v>2.9</v>
      </c>
      <c r="F31" s="9">
        <v>112.88</v>
      </c>
      <c r="G31" s="9">
        <v>30.12609</v>
      </c>
      <c r="H31" s="9">
        <v>143.01</v>
      </c>
      <c r="I31" s="38">
        <v>5300</v>
      </c>
      <c r="J31" s="39">
        <f t="shared" si="3"/>
        <v>0</v>
      </c>
      <c r="K31" s="18"/>
      <c r="L31" s="40">
        <f t="shared" si="4"/>
        <v>5450</v>
      </c>
      <c r="M31" s="41">
        <f t="shared" si="5"/>
        <v>779404.5</v>
      </c>
      <c r="N31" s="42" t="s">
        <v>30</v>
      </c>
    </row>
    <row r="32" ht="29" customHeight="1" spans="1:14">
      <c r="A32" s="9" t="s">
        <v>65</v>
      </c>
      <c r="B32" s="9" t="s">
        <v>72</v>
      </c>
      <c r="C32" s="16" t="s">
        <v>73</v>
      </c>
      <c r="D32" s="17" t="s">
        <v>29</v>
      </c>
      <c r="E32" s="9">
        <v>2.9</v>
      </c>
      <c r="F32" s="9">
        <v>112.88</v>
      </c>
      <c r="G32" s="9">
        <v>30.12609</v>
      </c>
      <c r="H32" s="9">
        <v>143.01</v>
      </c>
      <c r="I32" s="38">
        <v>5330</v>
      </c>
      <c r="J32" s="39">
        <f t="shared" si="3"/>
        <v>0</v>
      </c>
      <c r="K32" s="18"/>
      <c r="L32" s="40">
        <f t="shared" si="4"/>
        <v>5480</v>
      </c>
      <c r="M32" s="41">
        <f t="shared" si="5"/>
        <v>783694.8</v>
      </c>
      <c r="N32" s="42" t="s">
        <v>30</v>
      </c>
    </row>
    <row r="33" ht="29" customHeight="1" spans="1:14">
      <c r="A33" s="9" t="s">
        <v>65</v>
      </c>
      <c r="B33" s="9" t="s">
        <v>74</v>
      </c>
      <c r="C33" s="16" t="s">
        <v>75</v>
      </c>
      <c r="D33" s="17" t="s">
        <v>29</v>
      </c>
      <c r="E33" s="9">
        <v>2.9</v>
      </c>
      <c r="F33" s="9">
        <v>112.88</v>
      </c>
      <c r="G33" s="9">
        <v>30.12609</v>
      </c>
      <c r="H33" s="9">
        <v>143.01</v>
      </c>
      <c r="I33" s="38">
        <v>5360</v>
      </c>
      <c r="J33" s="39">
        <f t="shared" si="3"/>
        <v>0</v>
      </c>
      <c r="K33" s="18"/>
      <c r="L33" s="40">
        <f t="shared" si="4"/>
        <v>5510</v>
      </c>
      <c r="M33" s="41">
        <f t="shared" si="5"/>
        <v>787985.1</v>
      </c>
      <c r="N33" s="42" t="s">
        <v>30</v>
      </c>
    </row>
    <row r="34" ht="29" customHeight="1" spans="1:14">
      <c r="A34" s="9" t="s">
        <v>65</v>
      </c>
      <c r="B34" s="9" t="s">
        <v>76</v>
      </c>
      <c r="C34" s="16" t="s">
        <v>77</v>
      </c>
      <c r="D34" s="17" t="s">
        <v>29</v>
      </c>
      <c r="E34" s="9">
        <v>2.9</v>
      </c>
      <c r="F34" s="9">
        <v>112.88</v>
      </c>
      <c r="G34" s="9">
        <v>30.12609</v>
      </c>
      <c r="H34" s="9">
        <v>143.01</v>
      </c>
      <c r="I34" s="38">
        <v>5450</v>
      </c>
      <c r="J34" s="39">
        <f t="shared" si="3"/>
        <v>0</v>
      </c>
      <c r="K34" s="18"/>
      <c r="L34" s="40">
        <f t="shared" si="4"/>
        <v>5600</v>
      </c>
      <c r="M34" s="41">
        <f t="shared" si="5"/>
        <v>800856</v>
      </c>
      <c r="N34" s="42" t="s">
        <v>30</v>
      </c>
    </row>
    <row r="35" ht="29" customHeight="1" spans="1:14">
      <c r="A35" s="9" t="s">
        <v>65</v>
      </c>
      <c r="B35" s="9" t="s">
        <v>78</v>
      </c>
      <c r="C35" s="16" t="s">
        <v>79</v>
      </c>
      <c r="D35" s="17" t="s">
        <v>29</v>
      </c>
      <c r="E35" s="9">
        <v>2.9</v>
      </c>
      <c r="F35" s="9">
        <v>112.88</v>
      </c>
      <c r="G35" s="9">
        <v>30.12609</v>
      </c>
      <c r="H35" s="9">
        <v>143.01</v>
      </c>
      <c r="I35" s="38">
        <v>5480</v>
      </c>
      <c r="J35" s="39">
        <f t="shared" si="3"/>
        <v>0</v>
      </c>
      <c r="K35" s="18"/>
      <c r="L35" s="40">
        <f t="shared" si="4"/>
        <v>5630</v>
      </c>
      <c r="M35" s="41">
        <f t="shared" si="5"/>
        <v>805146.3</v>
      </c>
      <c r="N35" s="42" t="s">
        <v>30</v>
      </c>
    </row>
    <row r="36" ht="29" customHeight="1" spans="1:14">
      <c r="A36" s="9" t="s">
        <v>65</v>
      </c>
      <c r="B36" s="9" t="s">
        <v>80</v>
      </c>
      <c r="C36" s="16" t="s">
        <v>81</v>
      </c>
      <c r="D36" s="17" t="s">
        <v>29</v>
      </c>
      <c r="E36" s="9">
        <v>2.9</v>
      </c>
      <c r="F36" s="9">
        <v>112.88</v>
      </c>
      <c r="G36" s="9">
        <v>30.12609</v>
      </c>
      <c r="H36" s="9">
        <v>143.01</v>
      </c>
      <c r="I36" s="38">
        <v>5510</v>
      </c>
      <c r="J36" s="39">
        <f t="shared" si="3"/>
        <v>0</v>
      </c>
      <c r="K36" s="18"/>
      <c r="L36" s="40">
        <f t="shared" si="4"/>
        <v>5660</v>
      </c>
      <c r="M36" s="41">
        <f t="shared" si="5"/>
        <v>809436.6</v>
      </c>
      <c r="N36" s="42" t="s">
        <v>30</v>
      </c>
    </row>
    <row r="37" ht="29" customHeight="1" spans="1:14">
      <c r="A37" s="9" t="s">
        <v>65</v>
      </c>
      <c r="B37" s="9" t="s">
        <v>82</v>
      </c>
      <c r="C37" s="16" t="s">
        <v>83</v>
      </c>
      <c r="D37" s="17" t="s">
        <v>52</v>
      </c>
      <c r="E37" s="9">
        <v>2.9</v>
      </c>
      <c r="F37" s="9">
        <v>103.172</v>
      </c>
      <c r="G37" s="9">
        <v>27.53516</v>
      </c>
      <c r="H37" s="9">
        <v>130.71</v>
      </c>
      <c r="I37" s="38">
        <v>5179</v>
      </c>
      <c r="J37" s="39">
        <f t="shared" si="3"/>
        <v>0</v>
      </c>
      <c r="K37" s="18"/>
      <c r="L37" s="40">
        <f t="shared" si="4"/>
        <v>5329</v>
      </c>
      <c r="M37" s="41">
        <f t="shared" si="5"/>
        <v>696553.59</v>
      </c>
      <c r="N37" s="42" t="s">
        <v>30</v>
      </c>
    </row>
    <row r="38" ht="29" customHeight="1" spans="1:14">
      <c r="A38" s="9" t="s">
        <v>65</v>
      </c>
      <c r="B38" s="9" t="s">
        <v>84</v>
      </c>
      <c r="C38" s="16" t="s">
        <v>85</v>
      </c>
      <c r="D38" s="17" t="s">
        <v>29</v>
      </c>
      <c r="E38" s="9">
        <v>2.9</v>
      </c>
      <c r="F38" s="9">
        <v>112.88</v>
      </c>
      <c r="G38" s="9">
        <v>30.12609</v>
      </c>
      <c r="H38" s="9">
        <v>143.01</v>
      </c>
      <c r="I38" s="38">
        <v>5260</v>
      </c>
      <c r="J38" s="39">
        <f t="shared" si="3"/>
        <v>0</v>
      </c>
      <c r="K38" s="18"/>
      <c r="L38" s="40">
        <f t="shared" si="4"/>
        <v>5410</v>
      </c>
      <c r="M38" s="41">
        <f t="shared" si="5"/>
        <v>773684.1</v>
      </c>
      <c r="N38" s="42" t="s">
        <v>30</v>
      </c>
    </row>
    <row r="39" ht="29" customHeight="1" spans="1:14">
      <c r="A39" s="9" t="s">
        <v>65</v>
      </c>
      <c r="B39" s="9" t="s">
        <v>86</v>
      </c>
      <c r="C39" s="16" t="s">
        <v>87</v>
      </c>
      <c r="D39" s="17" t="s">
        <v>29</v>
      </c>
      <c r="E39" s="9">
        <v>2.9</v>
      </c>
      <c r="F39" s="9">
        <v>112.88</v>
      </c>
      <c r="G39" s="9">
        <v>30.12609</v>
      </c>
      <c r="H39" s="9">
        <v>143.01</v>
      </c>
      <c r="I39" s="38">
        <v>5540</v>
      </c>
      <c r="J39" s="39">
        <f t="shared" si="3"/>
        <v>0</v>
      </c>
      <c r="K39" s="18"/>
      <c r="L39" s="40">
        <f t="shared" si="4"/>
        <v>5690</v>
      </c>
      <c r="M39" s="41">
        <f t="shared" si="5"/>
        <v>813726.9</v>
      </c>
      <c r="N39" s="42" t="s">
        <v>30</v>
      </c>
    </row>
    <row r="40" ht="29" customHeight="1" spans="1:14">
      <c r="A40" s="9" t="s">
        <v>65</v>
      </c>
      <c r="B40" s="9" t="s">
        <v>88</v>
      </c>
      <c r="C40" s="16" t="s">
        <v>89</v>
      </c>
      <c r="D40" s="17" t="s">
        <v>35</v>
      </c>
      <c r="E40" s="9">
        <v>2.9</v>
      </c>
      <c r="F40" s="9">
        <v>103.812</v>
      </c>
      <c r="G40" s="9">
        <v>27.70597</v>
      </c>
      <c r="H40" s="9">
        <v>131.52</v>
      </c>
      <c r="I40" s="38">
        <v>5439</v>
      </c>
      <c r="J40" s="39">
        <f t="shared" si="3"/>
        <v>0</v>
      </c>
      <c r="K40" s="18"/>
      <c r="L40" s="40">
        <f t="shared" si="4"/>
        <v>5589</v>
      </c>
      <c r="M40" s="41">
        <f t="shared" si="5"/>
        <v>735065.28</v>
      </c>
      <c r="N40" s="42" t="s">
        <v>30</v>
      </c>
    </row>
    <row r="41" ht="29" customHeight="1" spans="1:14">
      <c r="A41" s="9" t="s">
        <v>65</v>
      </c>
      <c r="B41" s="9" t="s">
        <v>90</v>
      </c>
      <c r="C41" s="16" t="s">
        <v>91</v>
      </c>
      <c r="D41" s="17" t="s">
        <v>29</v>
      </c>
      <c r="E41" s="9">
        <v>2.9</v>
      </c>
      <c r="F41" s="9">
        <v>112.88</v>
      </c>
      <c r="G41" s="9">
        <v>30.12609</v>
      </c>
      <c r="H41" s="9">
        <v>143.01</v>
      </c>
      <c r="I41" s="38">
        <v>5520</v>
      </c>
      <c r="J41" s="39">
        <f t="shared" si="3"/>
        <v>0</v>
      </c>
      <c r="K41" s="18"/>
      <c r="L41" s="40">
        <f t="shared" si="4"/>
        <v>5670</v>
      </c>
      <c r="M41" s="41">
        <f t="shared" si="5"/>
        <v>810866.7</v>
      </c>
      <c r="N41" s="42" t="s">
        <v>30</v>
      </c>
    </row>
    <row r="42" ht="29" customHeight="1" spans="1:14">
      <c r="A42" s="9" t="s">
        <v>65</v>
      </c>
      <c r="B42" s="9" t="s">
        <v>92</v>
      </c>
      <c r="C42" s="16" t="s">
        <v>93</v>
      </c>
      <c r="D42" s="17" t="s">
        <v>35</v>
      </c>
      <c r="E42" s="9">
        <v>2.9</v>
      </c>
      <c r="F42" s="9">
        <v>103.93</v>
      </c>
      <c r="G42" s="9">
        <v>27.73746</v>
      </c>
      <c r="H42" s="9">
        <v>131.67</v>
      </c>
      <c r="I42" s="38">
        <v>5339</v>
      </c>
      <c r="J42" s="39">
        <f t="shared" si="3"/>
        <v>0</v>
      </c>
      <c r="K42" s="18"/>
      <c r="L42" s="40">
        <f t="shared" si="4"/>
        <v>5489</v>
      </c>
      <c r="M42" s="41">
        <f t="shared" si="5"/>
        <v>722736.63</v>
      </c>
      <c r="N42" s="42" t="s">
        <v>30</v>
      </c>
    </row>
    <row r="43" ht="29" customHeight="1" spans="1:14">
      <c r="A43" s="9" t="s">
        <v>65</v>
      </c>
      <c r="B43" s="9" t="s">
        <v>94</v>
      </c>
      <c r="C43" s="16" t="s">
        <v>95</v>
      </c>
      <c r="D43" s="17" t="s">
        <v>52</v>
      </c>
      <c r="E43" s="9">
        <v>2.9</v>
      </c>
      <c r="F43" s="9">
        <v>103.172</v>
      </c>
      <c r="G43" s="9">
        <v>27.53516</v>
      </c>
      <c r="H43" s="9">
        <v>130.71</v>
      </c>
      <c r="I43" s="38">
        <v>5189</v>
      </c>
      <c r="J43" s="39">
        <f t="shared" si="3"/>
        <v>0</v>
      </c>
      <c r="K43" s="18"/>
      <c r="L43" s="40">
        <f t="shared" si="4"/>
        <v>5339</v>
      </c>
      <c r="M43" s="41">
        <f t="shared" si="5"/>
        <v>697860.69</v>
      </c>
      <c r="N43" s="42" t="s">
        <v>30</v>
      </c>
    </row>
    <row r="44" ht="29" customHeight="1" spans="1:14">
      <c r="A44" s="9" t="s">
        <v>65</v>
      </c>
      <c r="B44" s="9" t="s">
        <v>96</v>
      </c>
      <c r="C44" s="16" t="s">
        <v>97</v>
      </c>
      <c r="D44" s="17" t="s">
        <v>29</v>
      </c>
      <c r="E44" s="9">
        <v>2.9</v>
      </c>
      <c r="F44" s="9">
        <v>112.88</v>
      </c>
      <c r="G44" s="9">
        <v>30.12609</v>
      </c>
      <c r="H44" s="9">
        <v>143.01</v>
      </c>
      <c r="I44" s="38">
        <v>5270</v>
      </c>
      <c r="J44" s="39">
        <f t="shared" si="3"/>
        <v>0</v>
      </c>
      <c r="K44" s="18"/>
      <c r="L44" s="40">
        <f t="shared" si="4"/>
        <v>5420</v>
      </c>
      <c r="M44" s="41">
        <f t="shared" si="5"/>
        <v>775114.2</v>
      </c>
      <c r="N44" s="42" t="s">
        <v>30</v>
      </c>
    </row>
    <row r="45" ht="29" customHeight="1" spans="1:14">
      <c r="A45" s="9" t="s">
        <v>65</v>
      </c>
      <c r="B45" s="9" t="s">
        <v>98</v>
      </c>
      <c r="C45" s="16" t="s">
        <v>99</v>
      </c>
      <c r="D45" s="17" t="s">
        <v>29</v>
      </c>
      <c r="E45" s="9">
        <v>2.9</v>
      </c>
      <c r="F45" s="9">
        <v>112.88</v>
      </c>
      <c r="G45" s="9">
        <v>30.12609</v>
      </c>
      <c r="H45" s="9">
        <v>143.01</v>
      </c>
      <c r="I45" s="38">
        <v>5480</v>
      </c>
      <c r="J45" s="39">
        <f t="shared" si="3"/>
        <v>0</v>
      </c>
      <c r="K45" s="18"/>
      <c r="L45" s="40">
        <f t="shared" si="4"/>
        <v>5630</v>
      </c>
      <c r="M45" s="41">
        <f t="shared" si="5"/>
        <v>805146.3</v>
      </c>
      <c r="N45" s="42" t="s">
        <v>30</v>
      </c>
    </row>
    <row r="46" ht="29" customHeight="1" spans="1:14">
      <c r="A46" s="9" t="s">
        <v>65</v>
      </c>
      <c r="B46" s="9" t="s">
        <v>100</v>
      </c>
      <c r="C46" s="16" t="s">
        <v>101</v>
      </c>
      <c r="D46" s="17" t="s">
        <v>29</v>
      </c>
      <c r="E46" s="9">
        <v>2.9</v>
      </c>
      <c r="F46" s="9">
        <v>112.88</v>
      </c>
      <c r="G46" s="9">
        <v>30.12609</v>
      </c>
      <c r="H46" s="9">
        <v>143.01</v>
      </c>
      <c r="I46" s="38">
        <v>5430</v>
      </c>
      <c r="J46" s="39">
        <f t="shared" si="3"/>
        <v>0</v>
      </c>
      <c r="K46" s="18"/>
      <c r="L46" s="40">
        <f t="shared" si="4"/>
        <v>5580</v>
      </c>
      <c r="M46" s="41">
        <f t="shared" si="5"/>
        <v>797995.8</v>
      </c>
      <c r="N46" s="42" t="s">
        <v>30</v>
      </c>
    </row>
    <row r="47" ht="29" customHeight="1" spans="1:14">
      <c r="A47" s="9" t="s">
        <v>65</v>
      </c>
      <c r="B47" s="9" t="s">
        <v>102</v>
      </c>
      <c r="C47" s="16" t="s">
        <v>103</v>
      </c>
      <c r="D47" s="17" t="s">
        <v>29</v>
      </c>
      <c r="E47" s="9">
        <v>2.9</v>
      </c>
      <c r="F47" s="9">
        <v>112.88</v>
      </c>
      <c r="G47" s="9">
        <v>30.12609</v>
      </c>
      <c r="H47" s="9">
        <v>143.01</v>
      </c>
      <c r="I47" s="38">
        <v>5380</v>
      </c>
      <c r="J47" s="39">
        <f t="shared" si="3"/>
        <v>0</v>
      </c>
      <c r="K47" s="18"/>
      <c r="L47" s="40">
        <f t="shared" si="4"/>
        <v>5530</v>
      </c>
      <c r="M47" s="41">
        <f t="shared" si="5"/>
        <v>790845.3</v>
      </c>
      <c r="N47" s="42" t="s">
        <v>30</v>
      </c>
    </row>
    <row r="48" ht="29" customHeight="1" spans="1:14">
      <c r="A48" s="9" t="s">
        <v>65</v>
      </c>
      <c r="B48" s="9" t="s">
        <v>104</v>
      </c>
      <c r="C48" s="16" t="s">
        <v>105</v>
      </c>
      <c r="D48" s="17" t="s">
        <v>52</v>
      </c>
      <c r="E48" s="9">
        <v>2.9</v>
      </c>
      <c r="F48" s="9">
        <v>103.172</v>
      </c>
      <c r="G48" s="9">
        <v>27.53516</v>
      </c>
      <c r="H48" s="9">
        <v>130.71</v>
      </c>
      <c r="I48" s="38">
        <v>5249</v>
      </c>
      <c r="J48" s="39">
        <f t="shared" si="3"/>
        <v>0</v>
      </c>
      <c r="K48" s="18"/>
      <c r="L48" s="40">
        <f t="shared" si="4"/>
        <v>5399</v>
      </c>
      <c r="M48" s="41">
        <f t="shared" si="5"/>
        <v>705703.29</v>
      </c>
      <c r="N48" s="42" t="s">
        <v>30</v>
      </c>
    </row>
    <row r="49" ht="29" customHeight="1" spans="1:14">
      <c r="A49" s="9" t="s">
        <v>65</v>
      </c>
      <c r="B49" s="9" t="s">
        <v>106</v>
      </c>
      <c r="C49" s="16" t="s">
        <v>107</v>
      </c>
      <c r="D49" s="17" t="s">
        <v>29</v>
      </c>
      <c r="E49" s="9">
        <v>2.9</v>
      </c>
      <c r="F49" s="9">
        <v>112.88</v>
      </c>
      <c r="G49" s="9">
        <v>30.12609</v>
      </c>
      <c r="H49" s="9">
        <v>143.01</v>
      </c>
      <c r="I49" s="38">
        <v>5330</v>
      </c>
      <c r="J49" s="39">
        <f t="shared" si="3"/>
        <v>0</v>
      </c>
      <c r="K49" s="18"/>
      <c r="L49" s="40">
        <f t="shared" si="4"/>
        <v>5480</v>
      </c>
      <c r="M49" s="41">
        <f t="shared" si="5"/>
        <v>783694.8</v>
      </c>
      <c r="N49" s="42" t="s">
        <v>30</v>
      </c>
    </row>
    <row r="50" ht="29" customHeight="1" spans="1:14">
      <c r="A50" s="9" t="s">
        <v>65</v>
      </c>
      <c r="B50" s="9" t="s">
        <v>57</v>
      </c>
      <c r="C50" s="16" t="s">
        <v>108</v>
      </c>
      <c r="D50" s="17" t="s">
        <v>29</v>
      </c>
      <c r="E50" s="9">
        <v>2.9</v>
      </c>
      <c r="F50" s="9">
        <v>112.88</v>
      </c>
      <c r="G50" s="9">
        <v>30.12609</v>
      </c>
      <c r="H50" s="9">
        <v>143.01</v>
      </c>
      <c r="I50" s="38">
        <v>5280</v>
      </c>
      <c r="J50" s="39">
        <f t="shared" si="3"/>
        <v>0</v>
      </c>
      <c r="K50" s="18"/>
      <c r="L50" s="40">
        <f t="shared" si="4"/>
        <v>5430</v>
      </c>
      <c r="M50" s="41">
        <f t="shared" si="5"/>
        <v>776544.3</v>
      </c>
      <c r="N50" s="42" t="s">
        <v>30</v>
      </c>
    </row>
    <row r="51" ht="29" customHeight="1" spans="1:14">
      <c r="A51" s="9" t="s">
        <v>65</v>
      </c>
      <c r="B51" s="9" t="s">
        <v>59</v>
      </c>
      <c r="C51" s="16" t="s">
        <v>109</v>
      </c>
      <c r="D51" s="17" t="s">
        <v>35</v>
      </c>
      <c r="E51" s="9">
        <v>2.9</v>
      </c>
      <c r="F51" s="9">
        <v>103.93</v>
      </c>
      <c r="G51" s="9">
        <v>27.73746</v>
      </c>
      <c r="H51" s="9">
        <v>131.67</v>
      </c>
      <c r="I51" s="38">
        <v>5239</v>
      </c>
      <c r="J51" s="39">
        <f t="shared" si="3"/>
        <v>0</v>
      </c>
      <c r="K51" s="18"/>
      <c r="L51" s="40">
        <f t="shared" si="4"/>
        <v>5389</v>
      </c>
      <c r="M51" s="41">
        <f t="shared" si="5"/>
        <v>709569.63</v>
      </c>
      <c r="N51" s="42" t="s">
        <v>30</v>
      </c>
    </row>
    <row r="52" ht="29" customHeight="1" spans="1:14">
      <c r="A52" s="9" t="s">
        <v>65</v>
      </c>
      <c r="B52" s="9" t="s">
        <v>110</v>
      </c>
      <c r="C52" s="16" t="s">
        <v>111</v>
      </c>
      <c r="D52" s="17" t="s">
        <v>52</v>
      </c>
      <c r="E52" s="9">
        <v>2.9</v>
      </c>
      <c r="F52" s="9">
        <v>103.172</v>
      </c>
      <c r="G52" s="9">
        <v>27.53516</v>
      </c>
      <c r="H52" s="9">
        <v>130.71</v>
      </c>
      <c r="I52" s="38">
        <v>5089</v>
      </c>
      <c r="J52" s="39">
        <f t="shared" si="3"/>
        <v>0</v>
      </c>
      <c r="K52" s="18"/>
      <c r="L52" s="40">
        <f t="shared" si="4"/>
        <v>5239</v>
      </c>
      <c r="M52" s="41">
        <f t="shared" si="5"/>
        <v>684789.69</v>
      </c>
      <c r="N52" s="42" t="s">
        <v>30</v>
      </c>
    </row>
    <row r="53" ht="29" customHeight="1" spans="1:14">
      <c r="A53" s="9" t="s">
        <v>65</v>
      </c>
      <c r="B53" s="9" t="s">
        <v>112</v>
      </c>
      <c r="C53" s="16" t="s">
        <v>113</v>
      </c>
      <c r="D53" s="17" t="s">
        <v>35</v>
      </c>
      <c r="E53" s="9">
        <v>2.9</v>
      </c>
      <c r="F53" s="9">
        <v>103.812</v>
      </c>
      <c r="G53" s="9">
        <v>27.70597</v>
      </c>
      <c r="H53" s="9">
        <v>131.52</v>
      </c>
      <c r="I53" s="38">
        <v>5089</v>
      </c>
      <c r="J53" s="39">
        <f t="shared" si="3"/>
        <v>0</v>
      </c>
      <c r="K53" s="18"/>
      <c r="L53" s="40">
        <f t="shared" si="4"/>
        <v>5239</v>
      </c>
      <c r="M53" s="41">
        <f t="shared" si="5"/>
        <v>689033.28</v>
      </c>
      <c r="N53" s="42" t="s">
        <v>30</v>
      </c>
    </row>
    <row r="54" ht="29" customHeight="1" spans="1:14">
      <c r="A54" s="9" t="s">
        <v>65</v>
      </c>
      <c r="B54" s="9" t="s">
        <v>61</v>
      </c>
      <c r="C54" s="16" t="s">
        <v>114</v>
      </c>
      <c r="D54" s="17" t="s">
        <v>29</v>
      </c>
      <c r="E54" s="9">
        <v>2.9</v>
      </c>
      <c r="F54" s="9">
        <v>112.88</v>
      </c>
      <c r="G54" s="9">
        <v>30.12609</v>
      </c>
      <c r="H54" s="9">
        <v>143.01</v>
      </c>
      <c r="I54" s="38">
        <v>5170</v>
      </c>
      <c r="J54" s="39">
        <f t="shared" si="3"/>
        <v>0</v>
      </c>
      <c r="K54" s="18"/>
      <c r="L54" s="40">
        <f t="shared" si="4"/>
        <v>5320</v>
      </c>
      <c r="M54" s="41">
        <f t="shared" si="5"/>
        <v>760813.2</v>
      </c>
      <c r="N54" s="42" t="s">
        <v>30</v>
      </c>
    </row>
    <row r="55" ht="29" customHeight="1" spans="1:14">
      <c r="A55" s="18"/>
      <c r="B55" s="18"/>
      <c r="C55" s="18"/>
      <c r="D55" s="19"/>
      <c r="E55" s="18"/>
      <c r="F55" s="18"/>
      <c r="G55" s="18"/>
      <c r="H55" s="18">
        <f>SUM(H11:H54)</f>
        <v>6135.05</v>
      </c>
      <c r="I55" s="18"/>
      <c r="J55" s="39"/>
      <c r="K55" s="18"/>
      <c r="L55" s="18"/>
      <c r="M55" s="43">
        <f>SUBTOTAL(9,M11:M54)</f>
        <v>33597060.04</v>
      </c>
      <c r="N55" s="18"/>
    </row>
    <row r="57" ht="72" customHeight="1" spans="1:14">
      <c r="A57" s="20" t="s">
        <v>115</v>
      </c>
      <c r="B57" s="20"/>
      <c r="C57" s="21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</row>
    <row r="58" ht="18.75" spans="1:14">
      <c r="A58" s="22" t="s">
        <v>116</v>
      </c>
      <c r="B58" s="22"/>
      <c r="C58" s="23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</row>
  </sheetData>
  <autoFilter ref="A10:N54">
    <extLst/>
  </autoFilter>
  <mergeCells count="28">
    <mergeCell ref="A1:N1"/>
    <mergeCell ref="A2:N2"/>
    <mergeCell ref="A8:D8"/>
    <mergeCell ref="E8:N8"/>
    <mergeCell ref="A57:N57"/>
    <mergeCell ref="A58:N5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J4:N5"/>
    <mergeCell ref="A4:D5"/>
    <mergeCell ref="E4:G5"/>
    <mergeCell ref="J6:N7"/>
    <mergeCell ref="A6:D7"/>
    <mergeCell ref="E6:G7"/>
    <mergeCell ref="H4:I5"/>
    <mergeCell ref="H6:I7"/>
  </mergeCells>
  <pageMargins left="0.751388888888889" right="0.751388888888889" top="0.802777777777778" bottom="0.802777777777778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随缘</cp:lastModifiedBy>
  <dcterms:created xsi:type="dcterms:W3CDTF">2019-10-29T00:08:00Z</dcterms:created>
  <dcterms:modified xsi:type="dcterms:W3CDTF">2020-09-23T01:38:58Z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