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3" r:id="rId1"/>
  </sheets>
  <definedNames>
    <definedName name="_xlnm._FilterDatabase" localSheetId="0" hidden="1">Sheet1!$8:$119</definedName>
  </definedNames>
  <calcPr calcId="144525"/>
</workbook>
</file>

<file path=xl/sharedStrings.xml><?xml version="1.0" encoding="utf-8"?>
<sst xmlns="http://schemas.openxmlformats.org/spreadsheetml/2006/main" count="195" uniqueCount="116">
  <si>
    <t xml:space="preserve"> 灌南县商品房“一房一价”价目表</t>
  </si>
  <si>
    <t>开发企业名称</t>
  </si>
  <si>
    <t>连云港市德汇房地产开发有限公司</t>
  </si>
  <si>
    <t>本期交付使用时间</t>
  </si>
  <si>
    <t>2022.11.1</t>
  </si>
  <si>
    <t>楼盘名称及本期销售幢号</t>
  </si>
  <si>
    <t>德汇花园三期16号楼</t>
  </si>
  <si>
    <t>本期建筑面积（ M2）</t>
  </si>
  <si>
    <r>
      <rPr>
        <sz val="12"/>
        <rFont val="方正仿宋_GBK"/>
        <charset val="134"/>
      </rPr>
      <t>本期平均销售价格（元/ M</t>
    </r>
    <r>
      <rPr>
        <vertAlign val="superscript"/>
        <sz val="12"/>
        <rFont val="方正仿宋_GBK"/>
        <charset val="134"/>
      </rPr>
      <t>2</t>
    </r>
    <r>
      <rPr>
        <sz val="12"/>
        <rFont val="方正仿宋_GBK"/>
        <charset val="134"/>
      </rPr>
      <t>）</t>
    </r>
  </si>
  <si>
    <r>
      <rPr>
        <sz val="12"/>
        <rFont val="方正仿宋_GBK"/>
        <charset val="134"/>
      </rPr>
      <t>6850元/ M</t>
    </r>
    <r>
      <rPr>
        <vertAlign val="superscript"/>
        <sz val="12"/>
        <rFont val="方正仿宋_GBK"/>
        <charset val="134"/>
      </rPr>
      <t>2</t>
    </r>
  </si>
  <si>
    <t>楼号</t>
  </si>
  <si>
    <t>房号</t>
  </si>
  <si>
    <t>丘号</t>
  </si>
  <si>
    <t>户型</t>
  </si>
  <si>
    <t>层高（m）</t>
  </si>
  <si>
    <t>套内建筑</t>
  </si>
  <si>
    <t>分摊建筑</t>
  </si>
  <si>
    <t>总建筑面积（㎡）</t>
  </si>
  <si>
    <t>原申报单价（元/㎡）</t>
  </si>
  <si>
    <t>实际成交单价（元/㎡）</t>
  </si>
  <si>
    <t>申请销售调整单价（元/㎡）</t>
  </si>
  <si>
    <t>总价（元）</t>
  </si>
  <si>
    <t>销售状态</t>
  </si>
  <si>
    <t>面积（㎡）</t>
  </si>
  <si>
    <t>1-101</t>
  </si>
  <si>
    <t>52130086-1</t>
  </si>
  <si>
    <t>D</t>
  </si>
  <si>
    <t>未售</t>
  </si>
  <si>
    <t>1-102</t>
  </si>
  <si>
    <t>52130086-2</t>
  </si>
  <si>
    <t>B</t>
  </si>
  <si>
    <t>1-103</t>
  </si>
  <si>
    <t>52130086-3</t>
  </si>
  <si>
    <t>E</t>
  </si>
  <si>
    <t>2-101</t>
  </si>
  <si>
    <t>52130086-4</t>
  </si>
  <si>
    <t>2-102</t>
  </si>
  <si>
    <t>52130086-5</t>
  </si>
  <si>
    <t>1-203</t>
  </si>
  <si>
    <t>52130086-9</t>
  </si>
  <si>
    <t>2-201</t>
  </si>
  <si>
    <t>52130086-10</t>
  </si>
  <si>
    <t>1-303</t>
  </si>
  <si>
    <t>52130086-15</t>
  </si>
  <si>
    <t>2-301</t>
  </si>
  <si>
    <t>52130086-16</t>
  </si>
  <si>
    <t>2-303</t>
  </si>
  <si>
    <t>52130086-18</t>
  </si>
  <si>
    <t>1-403</t>
  </si>
  <si>
    <t>52130086-21</t>
  </si>
  <si>
    <t>2-401</t>
  </si>
  <si>
    <t>52130086-22</t>
  </si>
  <si>
    <t>2-403</t>
  </si>
  <si>
    <t>52130086-24</t>
  </si>
  <si>
    <t>1-503</t>
  </si>
  <si>
    <t>52130086-27</t>
  </si>
  <si>
    <t>2-501</t>
  </si>
  <si>
    <t>52130086-28</t>
  </si>
  <si>
    <t>2-503</t>
  </si>
  <si>
    <t>52130086-30</t>
  </si>
  <si>
    <t>1-603</t>
  </si>
  <si>
    <t>52130086-33</t>
  </si>
  <si>
    <t>2-601</t>
  </si>
  <si>
    <t>52130086-34</t>
  </si>
  <si>
    <t>2-603</t>
  </si>
  <si>
    <t>52130086-36</t>
  </si>
  <si>
    <t>2-703</t>
  </si>
  <si>
    <t>52130086-42</t>
  </si>
  <si>
    <t>1-803</t>
  </si>
  <si>
    <t>52130086-45</t>
  </si>
  <si>
    <t>2-801</t>
  </si>
  <si>
    <t>52130086-46</t>
  </si>
  <si>
    <t>2-803</t>
  </si>
  <si>
    <t>52130086-48</t>
  </si>
  <si>
    <t>2-1001</t>
  </si>
  <si>
    <t>52130086-58</t>
  </si>
  <si>
    <t>2-1003</t>
  </si>
  <si>
    <t>52130086-60</t>
  </si>
  <si>
    <t>1-1103</t>
  </si>
  <si>
    <t>52130086-63</t>
  </si>
  <si>
    <t>2-1103</t>
  </si>
  <si>
    <t>52130086-66</t>
  </si>
  <si>
    <t>2-1203</t>
  </si>
  <si>
    <t>52130086-72</t>
  </si>
  <si>
    <t>1-13A03</t>
  </si>
  <si>
    <t>52130086-81</t>
  </si>
  <si>
    <t>2-13A03</t>
  </si>
  <si>
    <t>52130086-84</t>
  </si>
  <si>
    <t>1-1502</t>
  </si>
  <si>
    <t>52130086-86</t>
  </si>
  <si>
    <t>2-1503</t>
  </si>
  <si>
    <t>52130086-90</t>
  </si>
  <si>
    <t>1-1601</t>
  </si>
  <si>
    <t>52130086-91</t>
  </si>
  <si>
    <t>2-1602</t>
  </si>
  <si>
    <t>52130086-95</t>
  </si>
  <si>
    <t>1-1701</t>
  </si>
  <si>
    <t>52130086-97</t>
  </si>
  <si>
    <t>1-17A01</t>
  </si>
  <si>
    <t>52130086-103</t>
  </si>
  <si>
    <t>1-17A02</t>
  </si>
  <si>
    <t>52130086-104</t>
  </si>
  <si>
    <t>1-17A03</t>
  </si>
  <si>
    <t>52130086-105</t>
  </si>
  <si>
    <t>2-17A01</t>
  </si>
  <si>
    <t>52130086-106</t>
  </si>
  <si>
    <t>2-17A02</t>
  </si>
  <si>
    <t>52130086-107</t>
  </si>
  <si>
    <t>2-17A03</t>
  </si>
  <si>
    <t>52130086-108</t>
  </si>
  <si>
    <t>合计</t>
  </si>
  <si>
    <t>已售成交面积</t>
  </si>
  <si>
    <t>已售成交总额</t>
  </si>
  <si>
    <t>已售成交均价</t>
  </si>
  <si>
    <t>价格举报电话：12358     灌南县发改委监制</t>
  </si>
  <si>
    <r>
      <rPr>
        <sz val="12"/>
        <rFont val="方正仿宋_GBK"/>
        <charset val="134"/>
      </rPr>
      <t>注：1、此表一式3份，其中：发改委1份、房产处1份、企业自留1份。2、结算价格以建筑面积为准。3、储藏室（自行车库）单价：/平方米、面积、朝向自选。     4、上述价格不含住房维修基金。5、我公司承诺公示价格销售，不在房价之外收取其他费用。            单位（盖章） 202</t>
    </r>
    <r>
      <rPr>
        <sz val="12"/>
        <rFont val="微软雅黑"/>
        <charset val="134"/>
      </rPr>
      <t>2</t>
    </r>
    <r>
      <rPr>
        <sz val="12"/>
        <rFont val="方正仿宋_GBK"/>
        <charset val="134"/>
      </rPr>
      <t xml:space="preserve"> 年 </t>
    </r>
    <r>
      <rPr>
        <sz val="12"/>
        <rFont val="微软雅黑"/>
        <charset val="134"/>
      </rPr>
      <t>01</t>
    </r>
    <r>
      <rPr>
        <sz val="12"/>
        <rFont val="方正仿宋_GBK"/>
        <charset val="134"/>
      </rPr>
      <t xml:space="preserve">月18 日 </t>
    </r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</si>
</sst>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00_ "/>
    <numFmt numFmtId="177" formatCode="0.000_ "/>
    <numFmt numFmtId="178" formatCode="0.00_ "/>
    <numFmt numFmtId="179" formatCode="yyyy&quot;年&quot;m&quot;月&quot;d&quot;日&quot;;@"/>
    <numFmt numFmtId="180" formatCode="0_ "/>
    <numFmt numFmtId="181" formatCode="#,##0_);[Red]\(#,##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方正仿宋_GBK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ajor"/>
    </font>
    <font>
      <b/>
      <sz val="12"/>
      <name val="方正仿宋_GBK"/>
      <charset val="134"/>
    </font>
    <font>
      <sz val="12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perscript"/>
      <sz val="12"/>
      <name val="方正仿宋_GBK"/>
      <charset val="134"/>
    </font>
    <font>
      <sz val="12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18" borderId="14" applyNumberFormat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</cellStyleXfs>
  <cellXfs count="7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177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8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8" fontId="3" fillId="0" borderId="8" xfId="0" applyNumberFormat="1" applyFont="1" applyFill="1" applyBorder="1" applyAlignment="1">
      <alignment horizontal="center" vertical="center" wrapText="1"/>
    </xf>
    <xf numFmtId="180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8" fontId="3" fillId="0" borderId="9" xfId="0" applyNumberFormat="1" applyFont="1" applyFill="1" applyBorder="1" applyAlignment="1">
      <alignment horizontal="center" vertical="center" wrapText="1"/>
    </xf>
    <xf numFmtId="180" fontId="3" fillId="0" borderId="9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81" fontId="4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8" fontId="7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177" fontId="3" fillId="0" borderId="0" xfId="0" applyNumberFormat="1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49" applyFont="1" applyFill="1" applyAlignment="1">
      <alignment horizontal="left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80" fontId="7" fillId="2" borderId="1" xfId="0" applyNumberFormat="1" applyFont="1" applyFill="1" applyBorder="1" applyAlignment="1">
      <alignment horizontal="center" vertical="center" wrapText="1"/>
    </xf>
    <xf numFmtId="180" fontId="7" fillId="0" borderId="0" xfId="0" applyNumberFormat="1" applyFont="1" applyFill="1" applyBorder="1" applyAlignment="1">
      <alignment horizontal="center" vertical="center" wrapText="1"/>
    </xf>
    <xf numFmtId="178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8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 wrapText="1"/>
    </xf>
    <xf numFmtId="178" fontId="3" fillId="0" borderId="0" xfId="49" applyNumberFormat="1" applyFont="1" applyFill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8"/>
  <sheetViews>
    <sheetView tabSelected="1" topLeftCell="A94" workbookViewId="0">
      <selection activeCell="A102" sqref="A102:M106"/>
    </sheetView>
  </sheetViews>
  <sheetFormatPr defaultColWidth="9" defaultRowHeight="14.25"/>
  <cols>
    <col min="1" max="1" width="8.25833333333333" style="1" customWidth="1"/>
    <col min="2" max="2" width="8.90833333333333" style="1" customWidth="1"/>
    <col min="3" max="3" width="15.725" style="1" customWidth="1"/>
    <col min="4" max="4" width="4.63333333333333" style="1" customWidth="1"/>
    <col min="5" max="5" width="9.63333333333333" style="1" customWidth="1"/>
    <col min="6" max="6" width="10.6333333333333" style="3" customWidth="1"/>
    <col min="7" max="7" width="10.6333333333333" style="4" customWidth="1"/>
    <col min="8" max="8" width="12.3666666666667" style="5" customWidth="1"/>
    <col min="9" max="9" width="10.45" style="5" customWidth="1"/>
    <col min="10" max="10" width="12" style="6" customWidth="1"/>
    <col min="11" max="11" width="9.63333333333333" style="5" customWidth="1"/>
    <col min="12" max="12" width="12.825" style="5" customWidth="1"/>
    <col min="13" max="13" width="16.4416666666667" style="1" customWidth="1"/>
    <col min="14" max="14" width="13.1833333333333" style="1" customWidth="1"/>
    <col min="15" max="16378" width="9" style="1"/>
    <col min="16379" max="16384" width="9" style="7"/>
  </cols>
  <sheetData>
    <row r="1" s="1" customFormat="1" ht="25" customHeight="1" spans="1:13">
      <c r="A1" s="8" t="s">
        <v>0</v>
      </c>
      <c r="B1" s="8"/>
      <c r="C1" s="8"/>
      <c r="D1" s="8"/>
      <c r="E1" s="8"/>
      <c r="F1" s="9"/>
      <c r="G1" s="9"/>
      <c r="H1" s="8"/>
      <c r="I1" s="8"/>
      <c r="J1" s="22"/>
      <c r="K1" s="8"/>
      <c r="L1" s="8"/>
      <c r="M1" s="8"/>
    </row>
    <row r="2" s="1" customFormat="1" ht="15" customHeight="1" spans="1:13">
      <c r="A2" s="10" t="s">
        <v>1</v>
      </c>
      <c r="B2" s="10"/>
      <c r="C2" s="10"/>
      <c r="D2" s="10"/>
      <c r="E2" s="10" t="s">
        <v>2</v>
      </c>
      <c r="F2" s="11"/>
      <c r="G2" s="11"/>
      <c r="H2" s="10"/>
      <c r="I2" s="23" t="s">
        <v>3</v>
      </c>
      <c r="J2" s="24"/>
      <c r="K2" s="25"/>
      <c r="L2" s="26"/>
      <c r="M2" s="27" t="s">
        <v>4</v>
      </c>
    </row>
    <row r="3" s="1" customFormat="1" ht="12" customHeight="1" spans="1:13">
      <c r="A3" s="10"/>
      <c r="B3" s="10"/>
      <c r="C3" s="10"/>
      <c r="D3" s="10"/>
      <c r="E3" s="10"/>
      <c r="F3" s="11"/>
      <c r="G3" s="11"/>
      <c r="H3" s="10"/>
      <c r="I3" s="28"/>
      <c r="J3" s="29"/>
      <c r="K3" s="30"/>
      <c r="L3" s="31"/>
      <c r="M3" s="27"/>
    </row>
    <row r="4" s="1" customFormat="1" ht="18.75" customHeight="1" spans="1:13">
      <c r="A4" s="10" t="s">
        <v>5</v>
      </c>
      <c r="B4" s="10"/>
      <c r="C4" s="10"/>
      <c r="D4" s="10"/>
      <c r="E4" s="10" t="s">
        <v>6</v>
      </c>
      <c r="F4" s="11"/>
      <c r="G4" s="11"/>
      <c r="H4" s="10"/>
      <c r="I4" s="23" t="s">
        <v>7</v>
      </c>
      <c r="J4" s="24"/>
      <c r="K4" s="25"/>
      <c r="L4" s="26"/>
      <c r="M4" s="32">
        <v>11918.92</v>
      </c>
    </row>
    <row r="5" s="1" customFormat="1" ht="8" customHeight="1" spans="1:13">
      <c r="A5" s="10"/>
      <c r="B5" s="10"/>
      <c r="C5" s="10"/>
      <c r="D5" s="10"/>
      <c r="E5" s="10"/>
      <c r="F5" s="11"/>
      <c r="G5" s="11"/>
      <c r="H5" s="10"/>
      <c r="I5" s="28"/>
      <c r="J5" s="29"/>
      <c r="K5" s="30"/>
      <c r="L5" s="31"/>
      <c r="M5" s="32"/>
    </row>
    <row r="6" s="1" customFormat="1" ht="22" customHeight="1" spans="1:13">
      <c r="A6" s="10" t="s">
        <v>8</v>
      </c>
      <c r="B6" s="10"/>
      <c r="C6" s="10"/>
      <c r="D6" s="10"/>
      <c r="E6" s="10" t="s">
        <v>9</v>
      </c>
      <c r="F6" s="11"/>
      <c r="G6" s="11"/>
      <c r="H6" s="10"/>
      <c r="I6" s="10"/>
      <c r="J6" s="32"/>
      <c r="K6" s="10"/>
      <c r="L6" s="10"/>
      <c r="M6" s="10"/>
    </row>
    <row r="7" s="1" customFormat="1" ht="20.25" customHeight="1" spans="1:13">
      <c r="A7" s="10" t="s">
        <v>10</v>
      </c>
      <c r="B7" s="10" t="s">
        <v>11</v>
      </c>
      <c r="C7" s="10" t="s">
        <v>12</v>
      </c>
      <c r="D7" s="10" t="s">
        <v>13</v>
      </c>
      <c r="E7" s="10" t="s">
        <v>14</v>
      </c>
      <c r="F7" s="12" t="s">
        <v>15</v>
      </c>
      <c r="G7" s="12" t="s">
        <v>16</v>
      </c>
      <c r="H7" s="10" t="s">
        <v>17</v>
      </c>
      <c r="I7" s="33" t="s">
        <v>18</v>
      </c>
      <c r="J7" s="34" t="s">
        <v>19</v>
      </c>
      <c r="K7" s="33" t="s">
        <v>20</v>
      </c>
      <c r="L7" s="35" t="s">
        <v>21</v>
      </c>
      <c r="M7" s="10" t="s">
        <v>22</v>
      </c>
    </row>
    <row r="8" s="1" customFormat="1" ht="33" customHeight="1" spans="1:13">
      <c r="A8" s="10"/>
      <c r="B8" s="10"/>
      <c r="C8" s="10"/>
      <c r="D8" s="10"/>
      <c r="E8" s="10"/>
      <c r="F8" s="12" t="s">
        <v>23</v>
      </c>
      <c r="G8" s="12" t="s">
        <v>23</v>
      </c>
      <c r="H8" s="10"/>
      <c r="I8" s="36"/>
      <c r="J8" s="37"/>
      <c r="K8" s="36"/>
      <c r="L8" s="38"/>
      <c r="M8" s="10"/>
    </row>
    <row r="9" s="1" customFormat="1" ht="18" customHeight="1" spans="1:13">
      <c r="A9" s="13">
        <v>16</v>
      </c>
      <c r="B9" s="13" t="s">
        <v>24</v>
      </c>
      <c r="C9" s="13" t="s">
        <v>25</v>
      </c>
      <c r="D9" s="14" t="s">
        <v>26</v>
      </c>
      <c r="E9" s="13">
        <v>2.9</v>
      </c>
      <c r="F9" s="15">
        <v>90.735</v>
      </c>
      <c r="G9" s="15">
        <v>20.82441</v>
      </c>
      <c r="H9" s="15">
        <v>117.09</v>
      </c>
      <c r="I9" s="39">
        <v>6439</v>
      </c>
      <c r="J9" s="40"/>
      <c r="K9" s="39">
        <v>6750</v>
      </c>
      <c r="L9" s="41">
        <f>H9*K9</f>
        <v>790357.5</v>
      </c>
      <c r="M9" s="13" t="s">
        <v>27</v>
      </c>
    </row>
    <row r="10" s="1" customFormat="1" ht="18" customHeight="1" spans="1:13">
      <c r="A10" s="13">
        <v>16</v>
      </c>
      <c r="B10" s="10" t="s">
        <v>28</v>
      </c>
      <c r="C10" s="13" t="s">
        <v>29</v>
      </c>
      <c r="D10" s="14" t="s">
        <v>30</v>
      </c>
      <c r="E10" s="13">
        <v>2.9</v>
      </c>
      <c r="F10" s="16">
        <v>77.65</v>
      </c>
      <c r="G10" s="15">
        <v>17.8213</v>
      </c>
      <c r="H10" s="15">
        <v>100.01</v>
      </c>
      <c r="I10" s="42">
        <v>6419</v>
      </c>
      <c r="J10" s="43"/>
      <c r="K10" s="44">
        <v>6450</v>
      </c>
      <c r="L10" s="41">
        <f t="shared" ref="L10:L13" si="0">H10*K10</f>
        <v>645064.5</v>
      </c>
      <c r="M10" s="13" t="s">
        <v>27</v>
      </c>
    </row>
    <row r="11" s="1" customFormat="1" ht="18" customHeight="1" spans="1:13">
      <c r="A11" s="13">
        <v>16</v>
      </c>
      <c r="B11" s="10" t="s">
        <v>31</v>
      </c>
      <c r="C11" s="13" t="s">
        <v>32</v>
      </c>
      <c r="D11" s="14" t="s">
        <v>33</v>
      </c>
      <c r="E11" s="13">
        <v>2.9</v>
      </c>
      <c r="F11" s="16">
        <v>97.9</v>
      </c>
      <c r="G11" s="15">
        <v>22.46883</v>
      </c>
      <c r="H11" s="15">
        <v>123.74</v>
      </c>
      <c r="I11" s="42">
        <v>6419</v>
      </c>
      <c r="J11" s="43"/>
      <c r="K11" s="39">
        <v>6650</v>
      </c>
      <c r="L11" s="41">
        <f t="shared" si="0"/>
        <v>822871</v>
      </c>
      <c r="M11" s="13" t="s">
        <v>27</v>
      </c>
    </row>
    <row r="12" s="1" customFormat="1" ht="18" customHeight="1" spans="1:13">
      <c r="A12" s="13">
        <v>16</v>
      </c>
      <c r="B12" s="10" t="s">
        <v>34</v>
      </c>
      <c r="C12" s="13" t="s">
        <v>35</v>
      </c>
      <c r="D12" s="14" t="s">
        <v>33</v>
      </c>
      <c r="E12" s="13">
        <v>2.9</v>
      </c>
      <c r="F12" s="16">
        <v>97.9</v>
      </c>
      <c r="G12" s="15">
        <v>22.46883</v>
      </c>
      <c r="H12" s="15">
        <v>123.74</v>
      </c>
      <c r="I12" s="42">
        <v>6419</v>
      </c>
      <c r="J12" s="43"/>
      <c r="K12" s="39">
        <v>6650</v>
      </c>
      <c r="L12" s="41">
        <f t="shared" si="0"/>
        <v>822871</v>
      </c>
      <c r="M12" s="13" t="s">
        <v>27</v>
      </c>
    </row>
    <row r="13" s="1" customFormat="1" ht="18" customHeight="1" spans="1:13">
      <c r="A13" s="13">
        <v>16</v>
      </c>
      <c r="B13" s="10" t="s">
        <v>36</v>
      </c>
      <c r="C13" s="13" t="s">
        <v>37</v>
      </c>
      <c r="D13" s="14" t="s">
        <v>30</v>
      </c>
      <c r="E13" s="13">
        <v>2.9</v>
      </c>
      <c r="F13" s="16">
        <v>77.65</v>
      </c>
      <c r="G13" s="15">
        <v>17.8213</v>
      </c>
      <c r="H13" s="15">
        <v>100.01</v>
      </c>
      <c r="I13" s="42">
        <v>6419</v>
      </c>
      <c r="J13" s="43"/>
      <c r="K13" s="39">
        <v>6750</v>
      </c>
      <c r="L13" s="41">
        <f t="shared" si="0"/>
        <v>675067.5</v>
      </c>
      <c r="M13" s="13" t="s">
        <v>27</v>
      </c>
    </row>
    <row r="14" s="1" customFormat="1" ht="18" customHeight="1" spans="1:13">
      <c r="A14" s="13">
        <v>16</v>
      </c>
      <c r="B14" s="10" t="s">
        <v>38</v>
      </c>
      <c r="C14" s="13" t="s">
        <v>39</v>
      </c>
      <c r="D14" s="14" t="s">
        <v>33</v>
      </c>
      <c r="E14" s="13">
        <v>2.9</v>
      </c>
      <c r="F14" s="16">
        <v>106.412</v>
      </c>
      <c r="G14" s="15">
        <v>24.42241</v>
      </c>
      <c r="H14" s="15">
        <v>137.99</v>
      </c>
      <c r="I14" s="42">
        <v>6429</v>
      </c>
      <c r="J14" s="43"/>
      <c r="K14" s="44">
        <v>6480</v>
      </c>
      <c r="L14" s="41">
        <f t="shared" ref="L14:L15" si="1">H14*K14</f>
        <v>894175.2</v>
      </c>
      <c r="M14" s="13" t="s">
        <v>27</v>
      </c>
    </row>
    <row r="15" s="1" customFormat="1" ht="18" customHeight="1" spans="1:13">
      <c r="A15" s="13">
        <v>16</v>
      </c>
      <c r="B15" s="10" t="s">
        <v>40</v>
      </c>
      <c r="C15" s="13" t="s">
        <v>41</v>
      </c>
      <c r="D15" s="14" t="s">
        <v>33</v>
      </c>
      <c r="E15" s="13">
        <v>2.9</v>
      </c>
      <c r="F15" s="16">
        <v>106.412</v>
      </c>
      <c r="G15" s="15">
        <v>24.42241</v>
      </c>
      <c r="H15" s="15">
        <v>137.99</v>
      </c>
      <c r="I15" s="42">
        <v>6429</v>
      </c>
      <c r="J15" s="43"/>
      <c r="K15" s="39">
        <v>6750</v>
      </c>
      <c r="L15" s="41">
        <f t="shared" si="1"/>
        <v>931432.5</v>
      </c>
      <c r="M15" s="13" t="s">
        <v>27</v>
      </c>
    </row>
    <row r="16" s="1" customFormat="1" ht="18" customHeight="1" spans="1:13">
      <c r="A16" s="13"/>
      <c r="B16" s="10"/>
      <c r="C16" s="13"/>
      <c r="D16" s="14"/>
      <c r="E16" s="13"/>
      <c r="F16" s="16"/>
      <c r="G16" s="15"/>
      <c r="H16" s="15"/>
      <c r="I16" s="42"/>
      <c r="J16" s="43"/>
      <c r="K16" s="42"/>
      <c r="L16" s="41"/>
      <c r="M16" s="13"/>
    </row>
    <row r="17" s="1" customFormat="1" ht="18" customHeight="1" spans="1:13">
      <c r="A17" s="13"/>
      <c r="B17" s="10"/>
      <c r="C17" s="13"/>
      <c r="D17" s="14"/>
      <c r="E17" s="13"/>
      <c r="F17" s="15"/>
      <c r="G17" s="15"/>
      <c r="H17" s="15"/>
      <c r="I17" s="42"/>
      <c r="J17" s="43"/>
      <c r="K17" s="42"/>
      <c r="L17" s="41"/>
      <c r="M17" s="13"/>
    </row>
    <row r="18" s="1" customFormat="1" ht="18" customHeight="1" spans="1:13">
      <c r="A18" s="13"/>
      <c r="B18" s="10"/>
      <c r="C18" s="13"/>
      <c r="D18" s="14"/>
      <c r="E18" s="13"/>
      <c r="F18" s="16"/>
      <c r="G18" s="15"/>
      <c r="H18" s="15"/>
      <c r="I18" s="42"/>
      <c r="J18" s="43"/>
      <c r="K18" s="42"/>
      <c r="L18" s="41"/>
      <c r="M18" s="13"/>
    </row>
    <row r="19" s="1" customFormat="1" ht="18" customHeight="1" spans="1:13">
      <c r="A19" s="13">
        <v>16</v>
      </c>
      <c r="B19" s="10" t="s">
        <v>42</v>
      </c>
      <c r="C19" s="13" t="s">
        <v>43</v>
      </c>
      <c r="D19" s="14" t="s">
        <v>33</v>
      </c>
      <c r="E19" s="13">
        <v>2.9</v>
      </c>
      <c r="F19" s="16">
        <v>106.412</v>
      </c>
      <c r="G19" s="15">
        <v>24.42241</v>
      </c>
      <c r="H19" s="15">
        <v>137.99</v>
      </c>
      <c r="I19" s="42">
        <v>6449</v>
      </c>
      <c r="J19" s="43"/>
      <c r="K19" s="39">
        <v>6850</v>
      </c>
      <c r="L19" s="41">
        <f t="shared" ref="L19:L20" si="2">H19*K19</f>
        <v>945231.5</v>
      </c>
      <c r="M19" s="13" t="s">
        <v>27</v>
      </c>
    </row>
    <row r="20" s="1" customFormat="1" ht="18" customHeight="1" spans="1:13">
      <c r="A20" s="13">
        <v>16</v>
      </c>
      <c r="B20" s="10" t="s">
        <v>44</v>
      </c>
      <c r="C20" s="13" t="s">
        <v>45</v>
      </c>
      <c r="D20" s="14" t="s">
        <v>33</v>
      </c>
      <c r="E20" s="13">
        <v>2.9</v>
      </c>
      <c r="F20" s="16">
        <v>106.412</v>
      </c>
      <c r="G20" s="15">
        <v>24.42241</v>
      </c>
      <c r="H20" s="15">
        <v>137.99</v>
      </c>
      <c r="I20" s="42">
        <v>6449</v>
      </c>
      <c r="J20" s="43"/>
      <c r="K20" s="39">
        <v>6850</v>
      </c>
      <c r="L20" s="41">
        <f t="shared" si="2"/>
        <v>945231.5</v>
      </c>
      <c r="M20" s="13" t="s">
        <v>27</v>
      </c>
    </row>
    <row r="21" s="1" customFormat="1" ht="18" customHeight="1" spans="1:13">
      <c r="A21" s="13"/>
      <c r="B21" s="10"/>
      <c r="C21" s="13"/>
      <c r="D21" s="14"/>
      <c r="E21" s="13"/>
      <c r="F21" s="16"/>
      <c r="G21" s="15"/>
      <c r="H21" s="15"/>
      <c r="I21" s="42"/>
      <c r="J21" s="43"/>
      <c r="K21" s="42"/>
      <c r="L21" s="41"/>
      <c r="M21" s="13"/>
    </row>
    <row r="22" s="1" customFormat="1" ht="18" customHeight="1" spans="1:13">
      <c r="A22" s="13">
        <v>16</v>
      </c>
      <c r="B22" s="10" t="s">
        <v>46</v>
      </c>
      <c r="C22" s="13" t="s">
        <v>47</v>
      </c>
      <c r="D22" s="14" t="s">
        <v>26</v>
      </c>
      <c r="E22" s="13">
        <v>2.9</v>
      </c>
      <c r="F22" s="15">
        <v>90.735</v>
      </c>
      <c r="G22" s="15">
        <v>20.82441</v>
      </c>
      <c r="H22" s="15">
        <v>117.09</v>
      </c>
      <c r="I22" s="42">
        <v>6499</v>
      </c>
      <c r="J22" s="43"/>
      <c r="K22" s="39">
        <v>6950</v>
      </c>
      <c r="L22" s="41">
        <f t="shared" ref="L22" si="3">H22*K22</f>
        <v>813775.5</v>
      </c>
      <c r="M22" s="13" t="s">
        <v>27</v>
      </c>
    </row>
    <row r="23" s="1" customFormat="1" ht="18" customHeight="1" spans="1:13">
      <c r="A23" s="13"/>
      <c r="B23" s="10"/>
      <c r="C23" s="13"/>
      <c r="D23" s="14"/>
      <c r="E23" s="13"/>
      <c r="F23" s="15"/>
      <c r="G23" s="15"/>
      <c r="H23" s="15"/>
      <c r="I23" s="42"/>
      <c r="J23" s="43"/>
      <c r="K23" s="42"/>
      <c r="L23" s="41"/>
      <c r="M23" s="13"/>
    </row>
    <row r="24" s="1" customFormat="1" ht="18" customHeight="1" spans="1:13">
      <c r="A24" s="13"/>
      <c r="B24" s="10"/>
      <c r="C24" s="13"/>
      <c r="D24" s="14"/>
      <c r="E24" s="13"/>
      <c r="F24" s="16"/>
      <c r="G24" s="15"/>
      <c r="H24" s="15"/>
      <c r="I24" s="42"/>
      <c r="J24" s="43"/>
      <c r="K24" s="42"/>
      <c r="L24" s="41"/>
      <c r="M24" s="13"/>
    </row>
    <row r="25" s="1" customFormat="1" ht="18" customHeight="1" spans="1:13">
      <c r="A25" s="13">
        <v>16</v>
      </c>
      <c r="B25" s="10" t="s">
        <v>48</v>
      </c>
      <c r="C25" s="13" t="s">
        <v>49</v>
      </c>
      <c r="D25" s="14" t="s">
        <v>33</v>
      </c>
      <c r="E25" s="13">
        <v>2.9</v>
      </c>
      <c r="F25" s="16">
        <v>106.412</v>
      </c>
      <c r="G25" s="15">
        <v>24.42241</v>
      </c>
      <c r="H25" s="15">
        <v>137.99</v>
      </c>
      <c r="I25" s="42">
        <v>6519</v>
      </c>
      <c r="J25" s="43"/>
      <c r="K25" s="39">
        <v>6850</v>
      </c>
      <c r="L25" s="41">
        <f t="shared" ref="L25:L28" si="4">H25*K25</f>
        <v>945231.5</v>
      </c>
      <c r="M25" s="13" t="s">
        <v>27</v>
      </c>
    </row>
    <row r="26" s="1" customFormat="1" ht="18" customHeight="1" spans="1:13">
      <c r="A26" s="13">
        <v>16</v>
      </c>
      <c r="B26" s="10" t="s">
        <v>50</v>
      </c>
      <c r="C26" s="13" t="s">
        <v>51</v>
      </c>
      <c r="D26" s="14" t="s">
        <v>33</v>
      </c>
      <c r="E26" s="13">
        <v>2.9</v>
      </c>
      <c r="F26" s="16">
        <v>106.412</v>
      </c>
      <c r="G26" s="15">
        <v>24.42241</v>
      </c>
      <c r="H26" s="15">
        <v>137.99</v>
      </c>
      <c r="I26" s="42">
        <v>6519</v>
      </c>
      <c r="J26" s="43"/>
      <c r="K26" s="39">
        <v>6850</v>
      </c>
      <c r="L26" s="41">
        <f t="shared" si="4"/>
        <v>945231.5</v>
      </c>
      <c r="M26" s="13" t="s">
        <v>27</v>
      </c>
    </row>
    <row r="27" s="1" customFormat="1" ht="18" customHeight="1" spans="1:13">
      <c r="A27" s="13"/>
      <c r="B27" s="10"/>
      <c r="C27" s="13"/>
      <c r="D27" s="14"/>
      <c r="E27" s="13"/>
      <c r="F27" s="16"/>
      <c r="G27" s="15"/>
      <c r="H27" s="15"/>
      <c r="I27" s="39"/>
      <c r="J27" s="40"/>
      <c r="K27" s="39"/>
      <c r="L27" s="41"/>
      <c r="M27" s="13"/>
    </row>
    <row r="28" s="1" customFormat="1" ht="18" customHeight="1" spans="1:13">
      <c r="A28" s="13">
        <v>16</v>
      </c>
      <c r="B28" s="10" t="s">
        <v>52</v>
      </c>
      <c r="C28" s="13" t="s">
        <v>53</v>
      </c>
      <c r="D28" s="14" t="s">
        <v>26</v>
      </c>
      <c r="E28" s="13">
        <v>2.9</v>
      </c>
      <c r="F28" s="15">
        <v>90.735</v>
      </c>
      <c r="G28" s="15">
        <v>20.82441</v>
      </c>
      <c r="H28" s="15">
        <v>117.09</v>
      </c>
      <c r="I28" s="39">
        <v>6649</v>
      </c>
      <c r="J28" s="40"/>
      <c r="K28" s="39">
        <v>6950</v>
      </c>
      <c r="L28" s="41">
        <f t="shared" si="4"/>
        <v>813775.5</v>
      </c>
      <c r="M28" s="13" t="s">
        <v>27</v>
      </c>
    </row>
    <row r="29" s="1" customFormat="1" ht="18" customHeight="1" spans="1:13">
      <c r="A29" s="13"/>
      <c r="B29" s="10"/>
      <c r="C29" s="13"/>
      <c r="D29" s="14"/>
      <c r="E29" s="13"/>
      <c r="F29" s="15"/>
      <c r="G29" s="15"/>
      <c r="H29" s="15"/>
      <c r="I29" s="42"/>
      <c r="J29" s="43"/>
      <c r="K29" s="42"/>
      <c r="L29" s="41"/>
      <c r="M29" s="13"/>
    </row>
    <row r="30" s="1" customFormat="1" ht="18" customHeight="1" spans="1:13">
      <c r="A30" s="13"/>
      <c r="B30" s="10"/>
      <c r="C30" s="13"/>
      <c r="D30" s="14"/>
      <c r="E30" s="13"/>
      <c r="F30" s="16"/>
      <c r="G30" s="15"/>
      <c r="H30" s="15"/>
      <c r="I30" s="42"/>
      <c r="J30" s="43"/>
      <c r="K30" s="42"/>
      <c r="L30" s="41"/>
      <c r="M30" s="13"/>
    </row>
    <row r="31" s="1" customFormat="1" ht="18" customHeight="1" spans="1:13">
      <c r="A31" s="13">
        <v>16</v>
      </c>
      <c r="B31" s="10" t="s">
        <v>54</v>
      </c>
      <c r="C31" s="13" t="s">
        <v>55</v>
      </c>
      <c r="D31" s="14" t="s">
        <v>33</v>
      </c>
      <c r="E31" s="13">
        <v>2.9</v>
      </c>
      <c r="F31" s="16">
        <v>106.412</v>
      </c>
      <c r="G31" s="15">
        <v>24.42241</v>
      </c>
      <c r="H31" s="15">
        <v>137.99</v>
      </c>
      <c r="I31" s="42">
        <v>6539</v>
      </c>
      <c r="J31" s="43"/>
      <c r="K31" s="44">
        <v>6550</v>
      </c>
      <c r="L31" s="41">
        <f t="shared" ref="L31:L32" si="5">H31*K31</f>
        <v>903834.5</v>
      </c>
      <c r="M31" s="13" t="s">
        <v>27</v>
      </c>
    </row>
    <row r="32" s="1" customFormat="1" ht="18" customHeight="1" spans="1:13">
      <c r="A32" s="13">
        <v>16</v>
      </c>
      <c r="B32" s="10" t="s">
        <v>56</v>
      </c>
      <c r="C32" s="13" t="s">
        <v>57</v>
      </c>
      <c r="D32" s="14" t="s">
        <v>33</v>
      </c>
      <c r="E32" s="13">
        <v>2.9</v>
      </c>
      <c r="F32" s="16">
        <v>106.412</v>
      </c>
      <c r="G32" s="15">
        <v>24.42241</v>
      </c>
      <c r="H32" s="15">
        <v>137.99</v>
      </c>
      <c r="I32" s="42">
        <v>6539</v>
      </c>
      <c r="J32" s="43"/>
      <c r="K32" s="39">
        <v>6950</v>
      </c>
      <c r="L32" s="41">
        <f t="shared" si="5"/>
        <v>959030.5</v>
      </c>
      <c r="M32" s="13" t="s">
        <v>27</v>
      </c>
    </row>
    <row r="33" s="1" customFormat="1" ht="18" customHeight="1" spans="1:13">
      <c r="A33" s="13"/>
      <c r="B33" s="10"/>
      <c r="C33" s="13"/>
      <c r="D33" s="14"/>
      <c r="E33" s="13"/>
      <c r="F33" s="16"/>
      <c r="G33" s="15"/>
      <c r="H33" s="15"/>
      <c r="I33" s="39"/>
      <c r="J33" s="40"/>
      <c r="K33" s="39"/>
      <c r="L33" s="41"/>
      <c r="M33" s="13"/>
    </row>
    <row r="34" s="1" customFormat="1" ht="18" customHeight="1" spans="1:13">
      <c r="A34" s="13">
        <v>16</v>
      </c>
      <c r="B34" s="10" t="s">
        <v>58</v>
      </c>
      <c r="C34" s="13" t="s">
        <v>59</v>
      </c>
      <c r="D34" s="14" t="s">
        <v>26</v>
      </c>
      <c r="E34" s="13">
        <v>2.9</v>
      </c>
      <c r="F34" s="15">
        <v>90.735</v>
      </c>
      <c r="G34" s="15">
        <v>20.82441</v>
      </c>
      <c r="H34" s="15">
        <v>117.09</v>
      </c>
      <c r="I34" s="39">
        <v>6749</v>
      </c>
      <c r="J34" s="40"/>
      <c r="K34" s="44">
        <v>6780</v>
      </c>
      <c r="L34" s="41">
        <f t="shared" ref="L34" si="6">H34*K34</f>
        <v>793870.2</v>
      </c>
      <c r="M34" s="13" t="s">
        <v>27</v>
      </c>
    </row>
    <row r="35" s="1" customFormat="1" ht="18" customHeight="1" spans="1:13">
      <c r="A35" s="13">
        <v>16</v>
      </c>
      <c r="B35" s="10"/>
      <c r="C35" s="13"/>
      <c r="D35" s="14"/>
      <c r="E35" s="13"/>
      <c r="F35" s="15"/>
      <c r="G35" s="15"/>
      <c r="H35" s="15"/>
      <c r="I35" s="42"/>
      <c r="J35" s="43"/>
      <c r="K35" s="42"/>
      <c r="L35" s="41"/>
      <c r="M35" s="13"/>
    </row>
    <row r="36" s="1" customFormat="1" ht="18" customHeight="1" spans="1:13">
      <c r="A36" s="13">
        <v>16</v>
      </c>
      <c r="B36" s="10"/>
      <c r="C36" s="13"/>
      <c r="D36" s="14"/>
      <c r="E36" s="13"/>
      <c r="F36" s="16"/>
      <c r="G36" s="15"/>
      <c r="H36" s="15"/>
      <c r="I36" s="42"/>
      <c r="J36" s="43"/>
      <c r="K36" s="42"/>
      <c r="L36" s="41"/>
      <c r="M36" s="13"/>
    </row>
    <row r="37" s="1" customFormat="1" ht="18" customHeight="1" spans="1:13">
      <c r="A37" s="13">
        <v>16</v>
      </c>
      <c r="B37" s="10" t="s">
        <v>60</v>
      </c>
      <c r="C37" s="13" t="s">
        <v>61</v>
      </c>
      <c r="D37" s="14" t="s">
        <v>33</v>
      </c>
      <c r="E37" s="13">
        <v>2.9</v>
      </c>
      <c r="F37" s="16">
        <v>106.412</v>
      </c>
      <c r="G37" s="15">
        <v>24.42241</v>
      </c>
      <c r="H37" s="15">
        <v>137.99</v>
      </c>
      <c r="I37" s="42">
        <v>6769</v>
      </c>
      <c r="J37" s="43"/>
      <c r="K37" s="39">
        <v>7100</v>
      </c>
      <c r="L37" s="41">
        <f t="shared" ref="L37:L38" si="7">H37*K37</f>
        <v>979729</v>
      </c>
      <c r="M37" s="13" t="s">
        <v>27</v>
      </c>
    </row>
    <row r="38" s="1" customFormat="1" ht="18" customHeight="1" spans="1:13">
      <c r="A38" s="13">
        <v>16</v>
      </c>
      <c r="B38" s="10" t="s">
        <v>62</v>
      </c>
      <c r="C38" s="13" t="s">
        <v>63</v>
      </c>
      <c r="D38" s="14" t="s">
        <v>33</v>
      </c>
      <c r="E38" s="13">
        <v>2.9</v>
      </c>
      <c r="F38" s="16">
        <v>106.412</v>
      </c>
      <c r="G38" s="15">
        <v>24.42241</v>
      </c>
      <c r="H38" s="15">
        <v>137.99</v>
      </c>
      <c r="I38" s="42">
        <v>6799</v>
      </c>
      <c r="J38" s="43"/>
      <c r="K38" s="44">
        <v>6820</v>
      </c>
      <c r="L38" s="41">
        <f t="shared" si="7"/>
        <v>941091.8</v>
      </c>
      <c r="M38" s="13" t="s">
        <v>27</v>
      </c>
    </row>
    <row r="39" s="1" customFormat="1" ht="18" customHeight="1" spans="1:13">
      <c r="A39" s="13"/>
      <c r="B39" s="10"/>
      <c r="C39" s="13"/>
      <c r="D39" s="14"/>
      <c r="E39" s="13"/>
      <c r="F39" s="16"/>
      <c r="G39" s="15"/>
      <c r="H39" s="15"/>
      <c r="I39" s="39"/>
      <c r="J39" s="40"/>
      <c r="K39" s="39"/>
      <c r="L39" s="41"/>
      <c r="M39" s="13"/>
    </row>
    <row r="40" s="1" customFormat="1" ht="18" customHeight="1" spans="1:13">
      <c r="A40" s="13">
        <v>16</v>
      </c>
      <c r="B40" s="10" t="s">
        <v>64</v>
      </c>
      <c r="C40" s="13" t="s">
        <v>65</v>
      </c>
      <c r="D40" s="14" t="s">
        <v>26</v>
      </c>
      <c r="E40" s="13">
        <v>2.9</v>
      </c>
      <c r="F40" s="15">
        <v>90.735</v>
      </c>
      <c r="G40" s="15">
        <v>20.82441</v>
      </c>
      <c r="H40" s="15">
        <v>117.09</v>
      </c>
      <c r="I40" s="39">
        <v>6849</v>
      </c>
      <c r="J40" s="40"/>
      <c r="K40" s="39">
        <v>7250</v>
      </c>
      <c r="L40" s="41">
        <f t="shared" ref="L40" si="8">H40*K40</f>
        <v>848902.5</v>
      </c>
      <c r="M40" s="13" t="s">
        <v>27</v>
      </c>
    </row>
    <row r="41" s="1" customFormat="1" ht="18" customHeight="1" spans="1:13">
      <c r="A41" s="13"/>
      <c r="B41" s="10"/>
      <c r="C41" s="13"/>
      <c r="D41" s="14"/>
      <c r="E41" s="13"/>
      <c r="F41" s="15"/>
      <c r="G41" s="15"/>
      <c r="H41" s="15"/>
      <c r="I41" s="42"/>
      <c r="J41" s="43"/>
      <c r="K41" s="42"/>
      <c r="L41" s="41"/>
      <c r="M41" s="13"/>
    </row>
    <row r="42" s="1" customFormat="1" ht="18" customHeight="1" spans="1:13">
      <c r="A42" s="13"/>
      <c r="B42" s="10"/>
      <c r="C42" s="13"/>
      <c r="D42" s="14"/>
      <c r="E42" s="13"/>
      <c r="F42" s="16"/>
      <c r="G42" s="15"/>
      <c r="H42" s="15"/>
      <c r="I42" s="42"/>
      <c r="J42" s="43"/>
      <c r="K42" s="42"/>
      <c r="L42" s="41"/>
      <c r="M42" s="13"/>
    </row>
    <row r="43" s="1" customFormat="1" ht="18" customHeight="1" spans="1:13">
      <c r="A43" s="13"/>
      <c r="B43" s="10"/>
      <c r="C43" s="13"/>
      <c r="D43" s="14"/>
      <c r="E43" s="13"/>
      <c r="F43" s="16"/>
      <c r="G43" s="15"/>
      <c r="H43" s="15"/>
      <c r="I43" s="42"/>
      <c r="J43" s="43"/>
      <c r="K43" s="42"/>
      <c r="L43" s="41"/>
      <c r="M43" s="13"/>
    </row>
    <row r="44" s="1" customFormat="1" ht="18" customHeight="1" spans="1:13">
      <c r="A44" s="13"/>
      <c r="B44" s="10"/>
      <c r="C44" s="13"/>
      <c r="D44" s="14"/>
      <c r="E44" s="13"/>
      <c r="F44" s="16"/>
      <c r="G44" s="15"/>
      <c r="H44" s="15"/>
      <c r="I44" s="42"/>
      <c r="J44" s="43"/>
      <c r="K44" s="42"/>
      <c r="L44" s="41"/>
      <c r="M44" s="13"/>
    </row>
    <row r="45" s="1" customFormat="1" ht="18" customHeight="1" spans="1:13">
      <c r="A45" s="13"/>
      <c r="B45" s="10"/>
      <c r="C45" s="13"/>
      <c r="D45" s="14"/>
      <c r="E45" s="13"/>
      <c r="F45" s="16"/>
      <c r="G45" s="15"/>
      <c r="H45" s="15"/>
      <c r="I45" s="39"/>
      <c r="J45" s="40"/>
      <c r="K45" s="39"/>
      <c r="L45" s="41"/>
      <c r="M45" s="13"/>
    </row>
    <row r="46" s="1" customFormat="1" ht="18" customHeight="1" spans="1:13">
      <c r="A46" s="13">
        <v>16</v>
      </c>
      <c r="B46" s="10" t="s">
        <v>66</v>
      </c>
      <c r="C46" s="13" t="s">
        <v>67</v>
      </c>
      <c r="D46" s="14" t="s">
        <v>26</v>
      </c>
      <c r="E46" s="13">
        <v>2.9</v>
      </c>
      <c r="F46" s="15">
        <v>90.735</v>
      </c>
      <c r="G46" s="15">
        <v>20.82441</v>
      </c>
      <c r="H46" s="15">
        <v>117.09</v>
      </c>
      <c r="I46" s="39">
        <v>6949</v>
      </c>
      <c r="J46" s="40"/>
      <c r="K46" s="39">
        <v>7300</v>
      </c>
      <c r="L46" s="41">
        <f t="shared" ref="L46" si="9">H46*K46</f>
        <v>854757</v>
      </c>
      <c r="M46" s="13" t="s">
        <v>27</v>
      </c>
    </row>
    <row r="47" s="1" customFormat="1" ht="18" customHeight="1" spans="1:13">
      <c r="A47" s="13"/>
      <c r="B47" s="10"/>
      <c r="C47" s="13"/>
      <c r="D47" s="14"/>
      <c r="E47" s="13"/>
      <c r="F47" s="15"/>
      <c r="G47" s="15"/>
      <c r="H47" s="15"/>
      <c r="I47" s="39"/>
      <c r="J47" s="40"/>
      <c r="K47" s="39"/>
      <c r="L47" s="41"/>
      <c r="M47" s="13"/>
    </row>
    <row r="48" s="1" customFormat="1" ht="18" customHeight="1" spans="1:13">
      <c r="A48" s="13"/>
      <c r="B48" s="10"/>
      <c r="C48" s="13"/>
      <c r="D48" s="14"/>
      <c r="E48" s="13"/>
      <c r="F48" s="16"/>
      <c r="G48" s="15"/>
      <c r="H48" s="15"/>
      <c r="I48" s="39"/>
      <c r="J48" s="40"/>
      <c r="K48" s="39"/>
      <c r="L48" s="41"/>
      <c r="M48" s="13"/>
    </row>
    <row r="49" s="1" customFormat="1" ht="18" customHeight="1" spans="1:13">
      <c r="A49" s="13">
        <v>16</v>
      </c>
      <c r="B49" s="10" t="s">
        <v>68</v>
      </c>
      <c r="C49" s="13" t="s">
        <v>69</v>
      </c>
      <c r="D49" s="14" t="s">
        <v>33</v>
      </c>
      <c r="E49" s="13">
        <v>2.9</v>
      </c>
      <c r="F49" s="16">
        <v>106.412</v>
      </c>
      <c r="G49" s="15">
        <v>24.42241</v>
      </c>
      <c r="H49" s="15">
        <v>137.99</v>
      </c>
      <c r="I49" s="39">
        <v>6699</v>
      </c>
      <c r="J49" s="40"/>
      <c r="K49" s="39">
        <v>7150</v>
      </c>
      <c r="L49" s="41">
        <f t="shared" ref="L49:L50" si="10">H49*K49</f>
        <v>986628.5</v>
      </c>
      <c r="M49" s="13" t="s">
        <v>27</v>
      </c>
    </row>
    <row r="50" s="1" customFormat="1" ht="18" customHeight="1" spans="1:13">
      <c r="A50" s="13">
        <v>16</v>
      </c>
      <c r="B50" s="10" t="s">
        <v>70</v>
      </c>
      <c r="C50" s="13" t="s">
        <v>71</v>
      </c>
      <c r="D50" s="14" t="s">
        <v>33</v>
      </c>
      <c r="E50" s="13">
        <v>2.9</v>
      </c>
      <c r="F50" s="16">
        <v>106.412</v>
      </c>
      <c r="G50" s="15">
        <v>24.42241</v>
      </c>
      <c r="H50" s="15">
        <v>137.99</v>
      </c>
      <c r="I50" s="39">
        <v>6699</v>
      </c>
      <c r="J50" s="40"/>
      <c r="K50" s="39">
        <v>7150</v>
      </c>
      <c r="L50" s="41">
        <f t="shared" si="10"/>
        <v>986628.5</v>
      </c>
      <c r="M50" s="13" t="s">
        <v>27</v>
      </c>
    </row>
    <row r="51" s="1" customFormat="1" ht="18" customHeight="1" spans="1:13">
      <c r="A51" s="13"/>
      <c r="B51" s="10"/>
      <c r="C51" s="13"/>
      <c r="D51" s="14"/>
      <c r="E51" s="13"/>
      <c r="F51" s="16"/>
      <c r="G51" s="15"/>
      <c r="H51" s="15"/>
      <c r="I51" s="39"/>
      <c r="J51" s="40"/>
      <c r="K51" s="39"/>
      <c r="L51" s="41"/>
      <c r="M51" s="13"/>
    </row>
    <row r="52" s="1" customFormat="1" ht="18" customHeight="1" spans="1:13">
      <c r="A52" s="13">
        <v>16</v>
      </c>
      <c r="B52" s="10" t="s">
        <v>72</v>
      </c>
      <c r="C52" s="13" t="s">
        <v>73</v>
      </c>
      <c r="D52" s="14" t="s">
        <v>26</v>
      </c>
      <c r="E52" s="13">
        <v>2.9</v>
      </c>
      <c r="F52" s="15">
        <v>90.735</v>
      </c>
      <c r="G52" s="15">
        <v>20.82441</v>
      </c>
      <c r="H52" s="15">
        <v>117.09</v>
      </c>
      <c r="I52" s="39">
        <v>6949</v>
      </c>
      <c r="J52" s="40"/>
      <c r="K52" s="39">
        <v>7350</v>
      </c>
      <c r="L52" s="41">
        <f t="shared" ref="L52" si="11">H52*K52</f>
        <v>860611.5</v>
      </c>
      <c r="M52" s="13" t="s">
        <v>27</v>
      </c>
    </row>
    <row r="53" s="1" customFormat="1" ht="18" customHeight="1" spans="1:13">
      <c r="A53" s="13"/>
      <c r="B53" s="10"/>
      <c r="C53" s="13"/>
      <c r="D53" s="14"/>
      <c r="E53" s="13"/>
      <c r="F53" s="15"/>
      <c r="G53" s="15"/>
      <c r="H53" s="15"/>
      <c r="I53" s="39"/>
      <c r="J53" s="40"/>
      <c r="K53" s="39"/>
      <c r="L53" s="41"/>
      <c r="M53" s="13"/>
    </row>
    <row r="54" s="1" customFormat="1" ht="18" customHeight="1" spans="1:13">
      <c r="A54" s="13"/>
      <c r="B54" s="10"/>
      <c r="C54" s="13"/>
      <c r="D54" s="14"/>
      <c r="E54" s="13"/>
      <c r="F54" s="16"/>
      <c r="G54" s="15"/>
      <c r="H54" s="15"/>
      <c r="I54" s="39"/>
      <c r="J54" s="40"/>
      <c r="K54" s="39"/>
      <c r="L54" s="41"/>
      <c r="M54" s="13"/>
    </row>
    <row r="55" s="1" customFormat="1" ht="18" customHeight="1" spans="1:13">
      <c r="A55" s="17"/>
      <c r="B55" s="18"/>
      <c r="C55" s="17"/>
      <c r="D55" s="19"/>
      <c r="E55" s="17"/>
      <c r="F55" s="20"/>
      <c r="G55" s="21"/>
      <c r="H55" s="21"/>
      <c r="I55" s="44"/>
      <c r="J55" s="45"/>
      <c r="K55" s="44"/>
      <c r="L55" s="46"/>
      <c r="M55" s="17"/>
    </row>
    <row r="56" s="1" customFormat="1" ht="18" customHeight="1" spans="1:13">
      <c r="A56" s="13"/>
      <c r="B56" s="10"/>
      <c r="C56" s="13"/>
      <c r="D56" s="14"/>
      <c r="E56" s="13"/>
      <c r="F56" s="16"/>
      <c r="G56" s="15"/>
      <c r="H56" s="15"/>
      <c r="I56" s="39"/>
      <c r="J56" s="40"/>
      <c r="K56" s="39"/>
      <c r="L56" s="41"/>
      <c r="M56" s="13"/>
    </row>
    <row r="57" s="1" customFormat="1" ht="18" customHeight="1" spans="1:13">
      <c r="A57" s="13"/>
      <c r="B57" s="10"/>
      <c r="C57" s="13"/>
      <c r="D57" s="14"/>
      <c r="E57" s="13"/>
      <c r="F57" s="16"/>
      <c r="G57" s="15"/>
      <c r="H57" s="15"/>
      <c r="I57" s="39"/>
      <c r="J57" s="40"/>
      <c r="K57" s="39"/>
      <c r="L57" s="41"/>
      <c r="M57" s="13"/>
    </row>
    <row r="58" s="1" customFormat="1" ht="18" customHeight="1" spans="1:13">
      <c r="A58" s="13"/>
      <c r="B58" s="10"/>
      <c r="C58" s="13"/>
      <c r="D58" s="14"/>
      <c r="E58" s="13"/>
      <c r="F58" s="15"/>
      <c r="G58" s="15"/>
      <c r="H58" s="15"/>
      <c r="I58" s="39"/>
      <c r="J58" s="40"/>
      <c r="K58" s="39"/>
      <c r="L58" s="41"/>
      <c r="M58" s="13"/>
    </row>
    <row r="59" s="1" customFormat="1" ht="18" customHeight="1" spans="1:13">
      <c r="A59" s="13"/>
      <c r="B59" s="10"/>
      <c r="C59" s="13"/>
      <c r="D59" s="14"/>
      <c r="E59" s="13"/>
      <c r="F59" s="15"/>
      <c r="G59" s="15"/>
      <c r="H59" s="15"/>
      <c r="I59" s="39"/>
      <c r="J59" s="40"/>
      <c r="K59" s="39"/>
      <c r="L59" s="41"/>
      <c r="M59" s="13"/>
    </row>
    <row r="60" s="1" customFormat="1" ht="18" customHeight="1" spans="1:13">
      <c r="A60" s="13"/>
      <c r="B60" s="10"/>
      <c r="C60" s="13"/>
      <c r="D60" s="14"/>
      <c r="E60" s="13"/>
      <c r="F60" s="16"/>
      <c r="G60" s="15"/>
      <c r="H60" s="15"/>
      <c r="I60" s="39"/>
      <c r="J60" s="40"/>
      <c r="K60" s="39"/>
      <c r="L60" s="41"/>
      <c r="M60" s="13"/>
    </row>
    <row r="61" s="1" customFormat="1" ht="18" customHeight="1" spans="1:13">
      <c r="A61" s="13"/>
      <c r="B61" s="10"/>
      <c r="C61" s="13"/>
      <c r="D61" s="14"/>
      <c r="E61" s="13"/>
      <c r="F61" s="16"/>
      <c r="G61" s="15"/>
      <c r="H61" s="15"/>
      <c r="I61" s="39"/>
      <c r="J61" s="40"/>
      <c r="K61" s="39"/>
      <c r="L61" s="41"/>
      <c r="M61" s="13"/>
    </row>
    <row r="62" s="1" customFormat="1" ht="18" customHeight="1" spans="1:13">
      <c r="A62" s="13">
        <v>16</v>
      </c>
      <c r="B62" s="10" t="s">
        <v>74</v>
      </c>
      <c r="C62" s="13" t="s">
        <v>75</v>
      </c>
      <c r="D62" s="14" t="s">
        <v>33</v>
      </c>
      <c r="E62" s="13">
        <v>2.9</v>
      </c>
      <c r="F62" s="16">
        <v>106.412</v>
      </c>
      <c r="G62" s="15">
        <v>24.42241</v>
      </c>
      <c r="H62" s="15">
        <v>137.99</v>
      </c>
      <c r="I62" s="39">
        <v>6899</v>
      </c>
      <c r="J62" s="40"/>
      <c r="K62" s="39">
        <v>7200</v>
      </c>
      <c r="L62" s="41">
        <f t="shared" ref="L62" si="12">H62*K62</f>
        <v>993528</v>
      </c>
      <c r="M62" s="13" t="s">
        <v>27</v>
      </c>
    </row>
    <row r="63" s="1" customFormat="1" ht="18" customHeight="1" spans="1:13">
      <c r="A63" s="13"/>
      <c r="B63" s="10"/>
      <c r="C63" s="13"/>
      <c r="D63" s="14"/>
      <c r="E63" s="13"/>
      <c r="F63" s="16"/>
      <c r="G63" s="15"/>
      <c r="H63" s="15"/>
      <c r="I63" s="39"/>
      <c r="J63" s="40"/>
      <c r="K63" s="39"/>
      <c r="L63" s="41"/>
      <c r="M63" s="13"/>
    </row>
    <row r="64" s="1" customFormat="1" ht="18" customHeight="1" spans="1:13">
      <c r="A64" s="13">
        <v>16</v>
      </c>
      <c r="B64" s="10" t="s">
        <v>76</v>
      </c>
      <c r="C64" s="13" t="s">
        <v>77</v>
      </c>
      <c r="D64" s="14" t="s">
        <v>26</v>
      </c>
      <c r="E64" s="13">
        <v>2.9</v>
      </c>
      <c r="F64" s="15">
        <v>90.735</v>
      </c>
      <c r="G64" s="15">
        <v>20.82441</v>
      </c>
      <c r="H64" s="15">
        <v>117.09</v>
      </c>
      <c r="I64" s="39">
        <v>7049</v>
      </c>
      <c r="J64" s="40"/>
      <c r="K64" s="39">
        <v>7450</v>
      </c>
      <c r="L64" s="41">
        <f t="shared" ref="L64" si="13">H64*K64</f>
        <v>872320.5</v>
      </c>
      <c r="M64" s="13" t="s">
        <v>27</v>
      </c>
    </row>
    <row r="65" s="1" customFormat="1" ht="18" customHeight="1" spans="1:13">
      <c r="A65" s="13"/>
      <c r="B65" s="10"/>
      <c r="C65" s="13"/>
      <c r="D65" s="14"/>
      <c r="E65" s="13"/>
      <c r="F65" s="15"/>
      <c r="G65" s="15"/>
      <c r="H65" s="15"/>
      <c r="I65" s="39"/>
      <c r="J65" s="40"/>
      <c r="K65" s="39"/>
      <c r="L65" s="41"/>
      <c r="M65" s="13"/>
    </row>
    <row r="66" s="1" customFormat="1" ht="18" customHeight="1" spans="1:13">
      <c r="A66" s="13"/>
      <c r="B66" s="10"/>
      <c r="C66" s="13"/>
      <c r="D66" s="14"/>
      <c r="E66" s="13"/>
      <c r="F66" s="16"/>
      <c r="G66" s="15"/>
      <c r="H66" s="15"/>
      <c r="I66" s="39"/>
      <c r="J66" s="40"/>
      <c r="K66" s="39"/>
      <c r="L66" s="41"/>
      <c r="M66" s="13"/>
    </row>
    <row r="67" s="1" customFormat="1" ht="18" customHeight="1" spans="1:13">
      <c r="A67" s="13">
        <v>16</v>
      </c>
      <c r="B67" s="10" t="s">
        <v>78</v>
      </c>
      <c r="C67" s="13" t="s">
        <v>79</v>
      </c>
      <c r="D67" s="14" t="s">
        <v>33</v>
      </c>
      <c r="E67" s="13">
        <v>2.9</v>
      </c>
      <c r="F67" s="16">
        <v>106.412</v>
      </c>
      <c r="G67" s="15">
        <v>24.42241</v>
      </c>
      <c r="H67" s="15">
        <v>137.99</v>
      </c>
      <c r="I67" s="39">
        <v>6999</v>
      </c>
      <c r="J67" s="40"/>
      <c r="K67" s="39">
        <v>7300</v>
      </c>
      <c r="L67" s="41">
        <f t="shared" ref="L67" si="14">H67*K67</f>
        <v>1007327</v>
      </c>
      <c r="M67" s="13" t="s">
        <v>27</v>
      </c>
    </row>
    <row r="68" s="1" customFormat="1" ht="18" customHeight="1" spans="1:13">
      <c r="A68" s="13"/>
      <c r="B68" s="10"/>
      <c r="C68" s="13"/>
      <c r="D68" s="14"/>
      <c r="E68" s="13"/>
      <c r="F68" s="16"/>
      <c r="G68" s="15"/>
      <c r="H68" s="15"/>
      <c r="I68" s="39"/>
      <c r="J68" s="40"/>
      <c r="K68" s="39"/>
      <c r="L68" s="41"/>
      <c r="M68" s="13"/>
    </row>
    <row r="69" s="1" customFormat="1" ht="18" customHeight="1" spans="1:13">
      <c r="A69" s="13"/>
      <c r="B69" s="10"/>
      <c r="C69" s="13"/>
      <c r="D69" s="14"/>
      <c r="E69" s="13"/>
      <c r="F69" s="16"/>
      <c r="G69" s="15"/>
      <c r="H69" s="15"/>
      <c r="I69" s="39"/>
      <c r="J69" s="40"/>
      <c r="K69" s="39"/>
      <c r="L69" s="41"/>
      <c r="M69" s="13"/>
    </row>
    <row r="70" s="1" customFormat="1" ht="18" customHeight="1" spans="1:13">
      <c r="A70" s="13">
        <v>16</v>
      </c>
      <c r="B70" s="10" t="s">
        <v>80</v>
      </c>
      <c r="C70" s="13" t="s">
        <v>81</v>
      </c>
      <c r="D70" s="14" t="s">
        <v>26</v>
      </c>
      <c r="E70" s="13">
        <v>2.9</v>
      </c>
      <c r="F70" s="15">
        <v>90.735</v>
      </c>
      <c r="G70" s="15">
        <v>20.82441</v>
      </c>
      <c r="H70" s="15">
        <v>117.09</v>
      </c>
      <c r="I70" s="39">
        <v>7049</v>
      </c>
      <c r="J70" s="40"/>
      <c r="K70" s="39">
        <v>7450</v>
      </c>
      <c r="L70" s="41">
        <f t="shared" ref="L70" si="15">H70*K70</f>
        <v>872320.5</v>
      </c>
      <c r="M70" s="13" t="s">
        <v>27</v>
      </c>
    </row>
    <row r="71" s="1" customFormat="1" ht="18" customHeight="1" spans="1:13">
      <c r="A71" s="13"/>
      <c r="B71" s="10"/>
      <c r="C71" s="13"/>
      <c r="D71" s="14"/>
      <c r="E71" s="13"/>
      <c r="F71" s="15"/>
      <c r="G71" s="15"/>
      <c r="H71" s="15"/>
      <c r="I71" s="39"/>
      <c r="J71" s="40"/>
      <c r="K71" s="39"/>
      <c r="L71" s="41"/>
      <c r="M71" s="13"/>
    </row>
    <row r="72" s="1" customFormat="1" ht="18" customHeight="1" spans="1:13">
      <c r="A72" s="13"/>
      <c r="B72" s="10"/>
      <c r="C72" s="13"/>
      <c r="D72" s="14"/>
      <c r="E72" s="13"/>
      <c r="F72" s="16"/>
      <c r="G72" s="15"/>
      <c r="H72" s="15"/>
      <c r="I72" s="39"/>
      <c r="J72" s="40"/>
      <c r="K72" s="39"/>
      <c r="L72" s="41"/>
      <c r="M72" s="13"/>
    </row>
    <row r="73" s="1" customFormat="1" ht="18" customHeight="1" spans="1:13">
      <c r="A73" s="13"/>
      <c r="B73" s="10"/>
      <c r="C73" s="13"/>
      <c r="D73" s="14"/>
      <c r="E73" s="13"/>
      <c r="F73" s="16"/>
      <c r="G73" s="15"/>
      <c r="H73" s="15"/>
      <c r="I73" s="39"/>
      <c r="J73" s="40"/>
      <c r="K73" s="39"/>
      <c r="L73" s="41"/>
      <c r="M73" s="13"/>
    </row>
    <row r="74" s="1" customFormat="1" ht="18" customHeight="1" spans="1:13">
      <c r="A74" s="13"/>
      <c r="B74" s="10"/>
      <c r="C74" s="13"/>
      <c r="D74" s="14"/>
      <c r="E74" s="13"/>
      <c r="F74" s="16"/>
      <c r="G74" s="15"/>
      <c r="H74" s="15"/>
      <c r="I74" s="39"/>
      <c r="J74" s="40"/>
      <c r="K74" s="39"/>
      <c r="L74" s="41"/>
      <c r="M74" s="13"/>
    </row>
    <row r="75" s="1" customFormat="1" ht="18" customHeight="1" spans="1:13">
      <c r="A75" s="13"/>
      <c r="B75" s="10"/>
      <c r="C75" s="13"/>
      <c r="D75" s="14"/>
      <c r="E75" s="13"/>
      <c r="F75" s="16"/>
      <c r="G75" s="15"/>
      <c r="H75" s="15"/>
      <c r="I75" s="39"/>
      <c r="J75" s="40"/>
      <c r="K75" s="39"/>
      <c r="L75" s="41"/>
      <c r="M75" s="13"/>
    </row>
    <row r="76" s="1" customFormat="1" ht="18" customHeight="1" spans="1:13">
      <c r="A76" s="13">
        <v>16</v>
      </c>
      <c r="B76" s="10" t="s">
        <v>82</v>
      </c>
      <c r="C76" s="13" t="s">
        <v>83</v>
      </c>
      <c r="D76" s="14" t="s">
        <v>26</v>
      </c>
      <c r="E76" s="13">
        <v>2.9</v>
      </c>
      <c r="F76" s="15">
        <v>90.735</v>
      </c>
      <c r="G76" s="15">
        <v>20.82441</v>
      </c>
      <c r="H76" s="15">
        <v>117.09</v>
      </c>
      <c r="I76" s="39">
        <v>7049</v>
      </c>
      <c r="J76" s="40"/>
      <c r="K76" s="39">
        <v>7450</v>
      </c>
      <c r="L76" s="41">
        <f t="shared" ref="L76" si="16">H76*K76</f>
        <v>872320.5</v>
      </c>
      <c r="M76" s="13" t="s">
        <v>27</v>
      </c>
    </row>
    <row r="77" s="1" customFormat="1" ht="18" customHeight="1" spans="1:13">
      <c r="A77" s="13"/>
      <c r="B77" s="10"/>
      <c r="C77" s="13"/>
      <c r="D77" s="14"/>
      <c r="E77" s="13"/>
      <c r="F77" s="15"/>
      <c r="G77" s="15"/>
      <c r="H77" s="15"/>
      <c r="I77" s="39"/>
      <c r="J77" s="40"/>
      <c r="K77" s="39"/>
      <c r="L77" s="41"/>
      <c r="M77" s="13"/>
    </row>
    <row r="78" s="1" customFormat="1" ht="18" customHeight="1" spans="1:13">
      <c r="A78" s="13"/>
      <c r="B78" s="10"/>
      <c r="C78" s="13"/>
      <c r="D78" s="14"/>
      <c r="E78" s="13"/>
      <c r="F78" s="16"/>
      <c r="G78" s="15"/>
      <c r="H78" s="15"/>
      <c r="I78" s="39"/>
      <c r="J78" s="40"/>
      <c r="K78" s="39"/>
      <c r="L78" s="41"/>
      <c r="M78" s="13"/>
    </row>
    <row r="79" s="1" customFormat="1" ht="18" customHeight="1" spans="1:13">
      <c r="A79" s="13"/>
      <c r="B79" s="10"/>
      <c r="C79" s="13"/>
      <c r="D79" s="14"/>
      <c r="E79" s="13"/>
      <c r="F79" s="16"/>
      <c r="G79" s="15"/>
      <c r="H79" s="15"/>
      <c r="I79" s="39"/>
      <c r="J79" s="40"/>
      <c r="K79" s="39"/>
      <c r="L79" s="41"/>
      <c r="M79" s="13"/>
    </row>
    <row r="80" s="1" customFormat="1" ht="18" customHeight="1" spans="1:13">
      <c r="A80" s="13"/>
      <c r="B80" s="10"/>
      <c r="C80" s="13"/>
      <c r="D80" s="14"/>
      <c r="E80" s="13"/>
      <c r="F80" s="16"/>
      <c r="G80" s="15"/>
      <c r="H80" s="15"/>
      <c r="I80" s="39"/>
      <c r="J80" s="40"/>
      <c r="K80" s="39"/>
      <c r="L80" s="41"/>
      <c r="M80" s="13"/>
    </row>
    <row r="81" s="1" customFormat="1" ht="18" customHeight="1" spans="1:13">
      <c r="A81" s="13"/>
      <c r="B81" s="10"/>
      <c r="C81" s="13"/>
      <c r="D81" s="14"/>
      <c r="E81" s="13"/>
      <c r="F81" s="16"/>
      <c r="G81" s="15"/>
      <c r="H81" s="15"/>
      <c r="I81" s="39"/>
      <c r="J81" s="40"/>
      <c r="K81" s="39"/>
      <c r="L81" s="41"/>
      <c r="M81" s="13"/>
    </row>
    <row r="82" s="1" customFormat="1" ht="18" customHeight="1" spans="1:13">
      <c r="A82" s="13"/>
      <c r="B82" s="10"/>
      <c r="C82" s="13"/>
      <c r="D82" s="14"/>
      <c r="E82" s="13"/>
      <c r="F82" s="15"/>
      <c r="G82" s="15"/>
      <c r="H82" s="15"/>
      <c r="I82" s="39"/>
      <c r="J82" s="40"/>
      <c r="K82" s="39"/>
      <c r="L82" s="41"/>
      <c r="M82" s="13"/>
    </row>
    <row r="83" s="1" customFormat="1" ht="18" customHeight="1" spans="1:13">
      <c r="A83" s="13"/>
      <c r="B83" s="10"/>
      <c r="C83" s="13"/>
      <c r="D83" s="14"/>
      <c r="E83" s="13"/>
      <c r="F83" s="15"/>
      <c r="G83" s="15"/>
      <c r="H83" s="15"/>
      <c r="I83" s="39"/>
      <c r="J83" s="40"/>
      <c r="K83" s="39"/>
      <c r="L83" s="41"/>
      <c r="M83" s="13"/>
    </row>
    <row r="84" s="1" customFormat="1" ht="18" customHeight="1" spans="1:13">
      <c r="A84" s="13"/>
      <c r="B84" s="10"/>
      <c r="C84" s="13"/>
      <c r="D84" s="14"/>
      <c r="E84" s="13"/>
      <c r="F84" s="16"/>
      <c r="G84" s="15"/>
      <c r="H84" s="15"/>
      <c r="I84" s="39"/>
      <c r="J84" s="40"/>
      <c r="K84" s="39"/>
      <c r="L84" s="41"/>
      <c r="M84" s="13"/>
    </row>
    <row r="85" s="1" customFormat="1" ht="18" customHeight="1" spans="1:13">
      <c r="A85" s="13">
        <v>16</v>
      </c>
      <c r="B85" s="10" t="s">
        <v>84</v>
      </c>
      <c r="C85" s="13" t="s">
        <v>85</v>
      </c>
      <c r="D85" s="14" t="s">
        <v>33</v>
      </c>
      <c r="E85" s="13">
        <v>2.9</v>
      </c>
      <c r="F85" s="16">
        <v>106.412</v>
      </c>
      <c r="G85" s="15">
        <v>24.42241</v>
      </c>
      <c r="H85" s="15">
        <v>137.99</v>
      </c>
      <c r="I85" s="39">
        <v>6779</v>
      </c>
      <c r="J85" s="40"/>
      <c r="K85" s="39">
        <v>7100</v>
      </c>
      <c r="L85" s="41">
        <f t="shared" ref="L85" si="17">H85*K85</f>
        <v>979729</v>
      </c>
      <c r="M85" s="13" t="s">
        <v>27</v>
      </c>
    </row>
    <row r="86" s="1" customFormat="1" ht="18" customHeight="1" spans="1:13">
      <c r="A86" s="13"/>
      <c r="B86" s="10"/>
      <c r="C86" s="13"/>
      <c r="D86" s="14"/>
      <c r="E86" s="13"/>
      <c r="F86" s="16"/>
      <c r="G86" s="15"/>
      <c r="H86" s="15"/>
      <c r="I86" s="39"/>
      <c r="J86" s="40"/>
      <c r="K86" s="39"/>
      <c r="L86" s="41"/>
      <c r="M86" s="13"/>
    </row>
    <row r="87" s="1" customFormat="1" ht="18" customHeight="1" spans="1:13">
      <c r="A87" s="13"/>
      <c r="B87" s="10"/>
      <c r="C87" s="13"/>
      <c r="D87" s="14"/>
      <c r="E87" s="13"/>
      <c r="F87" s="16"/>
      <c r="G87" s="15"/>
      <c r="H87" s="15"/>
      <c r="I87" s="39"/>
      <c r="J87" s="40"/>
      <c r="K87" s="39"/>
      <c r="L87" s="41"/>
      <c r="M87" s="13"/>
    </row>
    <row r="88" s="1" customFormat="1" ht="18" customHeight="1" spans="1:13">
      <c r="A88" s="13">
        <v>16</v>
      </c>
      <c r="B88" s="10" t="s">
        <v>86</v>
      </c>
      <c r="C88" s="13" t="s">
        <v>87</v>
      </c>
      <c r="D88" s="14" t="s">
        <v>26</v>
      </c>
      <c r="E88" s="13">
        <v>2.9</v>
      </c>
      <c r="F88" s="15">
        <v>90.735</v>
      </c>
      <c r="G88" s="15">
        <v>20.82441</v>
      </c>
      <c r="H88" s="15">
        <v>117.09</v>
      </c>
      <c r="I88" s="39">
        <v>6879</v>
      </c>
      <c r="J88" s="40"/>
      <c r="K88" s="39">
        <v>7250</v>
      </c>
      <c r="L88" s="41">
        <f t="shared" ref="L88" si="18">H88*K88</f>
        <v>848902.5</v>
      </c>
      <c r="M88" s="13" t="s">
        <v>27</v>
      </c>
    </row>
    <row r="89" s="1" customFormat="1" ht="18" customHeight="1" spans="1:13">
      <c r="A89" s="13"/>
      <c r="B89" s="10"/>
      <c r="C89" s="13"/>
      <c r="D89" s="14"/>
      <c r="E89" s="13"/>
      <c r="F89" s="15"/>
      <c r="G89" s="15"/>
      <c r="H89" s="15"/>
      <c r="I89" s="39"/>
      <c r="J89" s="40"/>
      <c r="K89" s="39"/>
      <c r="L89" s="41"/>
      <c r="M89" s="13"/>
    </row>
    <row r="90" s="1" customFormat="1" ht="18" customHeight="1" spans="1:13">
      <c r="A90" s="13">
        <v>16</v>
      </c>
      <c r="B90" s="10" t="s">
        <v>88</v>
      </c>
      <c r="C90" s="13" t="s">
        <v>89</v>
      </c>
      <c r="D90" s="14" t="s">
        <v>30</v>
      </c>
      <c r="E90" s="13">
        <v>2.9</v>
      </c>
      <c r="F90" s="16">
        <v>77.65</v>
      </c>
      <c r="G90" s="15">
        <v>17.8213</v>
      </c>
      <c r="H90" s="15">
        <v>100.01</v>
      </c>
      <c r="I90" s="39">
        <v>7199</v>
      </c>
      <c r="J90" s="40"/>
      <c r="K90" s="39">
        <v>7450</v>
      </c>
      <c r="L90" s="41">
        <f t="shared" ref="L90" si="19">H90*K90</f>
        <v>745074.5</v>
      </c>
      <c r="M90" s="13" t="s">
        <v>27</v>
      </c>
    </row>
    <row r="91" s="1" customFormat="1" ht="18" customHeight="1" spans="1:13">
      <c r="A91" s="13"/>
      <c r="B91" s="10"/>
      <c r="C91" s="13"/>
      <c r="D91" s="14"/>
      <c r="E91" s="13"/>
      <c r="F91" s="16"/>
      <c r="G91" s="15"/>
      <c r="H91" s="15"/>
      <c r="I91" s="39"/>
      <c r="J91" s="40"/>
      <c r="K91" s="39"/>
      <c r="L91" s="41"/>
      <c r="M91" s="13"/>
    </row>
    <row r="92" s="1" customFormat="1" ht="18" customHeight="1" spans="1:13">
      <c r="A92" s="13"/>
      <c r="B92" s="10"/>
      <c r="C92" s="13"/>
      <c r="D92" s="14"/>
      <c r="E92" s="13"/>
      <c r="F92" s="16"/>
      <c r="G92" s="15"/>
      <c r="H92" s="15"/>
      <c r="I92" s="39"/>
      <c r="J92" s="40"/>
      <c r="K92" s="39"/>
      <c r="L92" s="41"/>
      <c r="M92" s="13"/>
    </row>
    <row r="93" s="1" customFormat="1" ht="18" customHeight="1" spans="1:13">
      <c r="A93" s="13"/>
      <c r="B93" s="10"/>
      <c r="C93" s="13"/>
      <c r="D93" s="14"/>
      <c r="E93" s="13"/>
      <c r="F93" s="16"/>
      <c r="G93" s="15"/>
      <c r="H93" s="15"/>
      <c r="I93" s="39"/>
      <c r="J93" s="40"/>
      <c r="K93" s="39"/>
      <c r="L93" s="41"/>
      <c r="M93" s="13"/>
    </row>
    <row r="94" s="1" customFormat="1" ht="18" customHeight="1" spans="1:13">
      <c r="A94" s="13">
        <v>16</v>
      </c>
      <c r="B94" s="10" t="s">
        <v>90</v>
      </c>
      <c r="C94" s="13" t="s">
        <v>91</v>
      </c>
      <c r="D94" s="14" t="s">
        <v>26</v>
      </c>
      <c r="E94" s="13">
        <v>2.9</v>
      </c>
      <c r="F94" s="15">
        <v>90.735</v>
      </c>
      <c r="G94" s="15">
        <v>20.82441</v>
      </c>
      <c r="H94" s="15">
        <v>117.09</v>
      </c>
      <c r="I94" s="39">
        <v>7199</v>
      </c>
      <c r="J94" s="40"/>
      <c r="K94" s="39">
        <v>7450</v>
      </c>
      <c r="L94" s="41">
        <f t="shared" ref="L94:L95" si="20">H94*K94</f>
        <v>872320.5</v>
      </c>
      <c r="M94" s="13" t="s">
        <v>27</v>
      </c>
    </row>
    <row r="95" s="1" customFormat="1" ht="18" customHeight="1" spans="1:13">
      <c r="A95" s="13">
        <v>16</v>
      </c>
      <c r="B95" s="10" t="s">
        <v>92</v>
      </c>
      <c r="C95" s="13" t="s">
        <v>93</v>
      </c>
      <c r="D95" s="14" t="s">
        <v>26</v>
      </c>
      <c r="E95" s="13">
        <v>2.9</v>
      </c>
      <c r="F95" s="15">
        <v>90.735</v>
      </c>
      <c r="G95" s="15">
        <v>20.82441</v>
      </c>
      <c r="H95" s="15">
        <v>117.09</v>
      </c>
      <c r="I95" s="39">
        <v>7299</v>
      </c>
      <c r="J95" s="40"/>
      <c r="K95" s="44">
        <v>7320</v>
      </c>
      <c r="L95" s="41">
        <f t="shared" si="20"/>
        <v>857098.8</v>
      </c>
      <c r="M95" s="13" t="s">
        <v>27</v>
      </c>
    </row>
    <row r="96" s="1" customFormat="1" ht="18" customHeight="1" spans="1:13">
      <c r="A96" s="13"/>
      <c r="B96" s="10"/>
      <c r="C96" s="13"/>
      <c r="D96" s="14"/>
      <c r="E96" s="13"/>
      <c r="F96" s="16"/>
      <c r="G96" s="15"/>
      <c r="H96" s="15"/>
      <c r="I96" s="39"/>
      <c r="J96" s="40"/>
      <c r="K96" s="39"/>
      <c r="L96" s="41"/>
      <c r="M96" s="13"/>
    </row>
    <row r="97" s="1" customFormat="1" ht="18" customHeight="1" spans="1:13">
      <c r="A97" s="13"/>
      <c r="B97" s="10"/>
      <c r="C97" s="13"/>
      <c r="D97" s="14"/>
      <c r="E97" s="13"/>
      <c r="F97" s="16"/>
      <c r="G97" s="15"/>
      <c r="H97" s="15"/>
      <c r="I97" s="39"/>
      <c r="J97" s="40"/>
      <c r="K97" s="39"/>
      <c r="L97" s="41"/>
      <c r="M97" s="13"/>
    </row>
    <row r="98" s="1" customFormat="1" ht="18" customHeight="1" spans="1:13">
      <c r="A98" s="13"/>
      <c r="B98" s="10"/>
      <c r="C98" s="13"/>
      <c r="D98" s="14"/>
      <c r="E98" s="13"/>
      <c r="F98" s="16"/>
      <c r="G98" s="15"/>
      <c r="H98" s="15"/>
      <c r="I98" s="39"/>
      <c r="J98" s="40"/>
      <c r="K98" s="39"/>
      <c r="L98" s="41"/>
      <c r="M98" s="13"/>
    </row>
    <row r="99" s="1" customFormat="1" ht="18" customHeight="1" spans="1:13">
      <c r="A99" s="13">
        <v>16</v>
      </c>
      <c r="B99" s="10" t="s">
        <v>94</v>
      </c>
      <c r="C99" s="13" t="s">
        <v>95</v>
      </c>
      <c r="D99" s="14" t="s">
        <v>30</v>
      </c>
      <c r="E99" s="13">
        <v>2.9</v>
      </c>
      <c r="F99" s="16">
        <v>77.65</v>
      </c>
      <c r="G99" s="15">
        <v>17.8213</v>
      </c>
      <c r="H99" s="15">
        <v>100.01</v>
      </c>
      <c r="I99" s="39">
        <v>7199</v>
      </c>
      <c r="J99" s="40"/>
      <c r="K99" s="44">
        <v>7220</v>
      </c>
      <c r="L99" s="41">
        <f t="shared" ref="L99" si="21">H99*K99</f>
        <v>722072.2</v>
      </c>
      <c r="M99" s="13" t="s">
        <v>27</v>
      </c>
    </row>
    <row r="100" s="1" customFormat="1" ht="18" customHeight="1" spans="1:13">
      <c r="A100" s="13"/>
      <c r="B100" s="10"/>
      <c r="C100" s="13"/>
      <c r="D100" s="14"/>
      <c r="E100" s="13"/>
      <c r="F100" s="15"/>
      <c r="G100" s="15"/>
      <c r="H100" s="15"/>
      <c r="I100" s="39"/>
      <c r="J100" s="40"/>
      <c r="K100" s="39"/>
      <c r="L100" s="41"/>
      <c r="M100" s="13"/>
    </row>
    <row r="101" s="1" customFormat="1" ht="18" customHeight="1" spans="1:13">
      <c r="A101" s="13">
        <v>16</v>
      </c>
      <c r="B101" s="10" t="s">
        <v>96</v>
      </c>
      <c r="C101" s="13" t="s">
        <v>97</v>
      </c>
      <c r="D101" s="14" t="s">
        <v>26</v>
      </c>
      <c r="E101" s="13">
        <v>2.9</v>
      </c>
      <c r="F101" s="15">
        <v>90.735</v>
      </c>
      <c r="G101" s="15">
        <v>20.82441</v>
      </c>
      <c r="H101" s="15">
        <v>117.09</v>
      </c>
      <c r="I101" s="39">
        <v>7299</v>
      </c>
      <c r="J101" s="40"/>
      <c r="K101" s="39">
        <v>7450</v>
      </c>
      <c r="L101" s="41">
        <f t="shared" ref="L101" si="22">H101*K101</f>
        <v>872320.5</v>
      </c>
      <c r="M101" s="13" t="s">
        <v>27</v>
      </c>
    </row>
    <row r="102" s="1" customFormat="1" ht="18" customHeight="1" spans="1:13">
      <c r="A102" s="13"/>
      <c r="B102" s="10"/>
      <c r="C102" s="13"/>
      <c r="D102" s="14"/>
      <c r="E102" s="13"/>
      <c r="F102" s="16"/>
      <c r="G102" s="15"/>
      <c r="H102" s="15"/>
      <c r="I102" s="39"/>
      <c r="J102" s="40"/>
      <c r="K102" s="39"/>
      <c r="L102" s="41"/>
      <c r="M102" s="13"/>
    </row>
    <row r="103" s="1" customFormat="1" ht="18" customHeight="1" spans="1:13">
      <c r="A103" s="13"/>
      <c r="B103" s="10"/>
      <c r="C103" s="13"/>
      <c r="D103" s="14"/>
      <c r="E103" s="13"/>
      <c r="F103" s="16"/>
      <c r="G103" s="15"/>
      <c r="H103" s="15"/>
      <c r="I103" s="39"/>
      <c r="J103" s="40"/>
      <c r="K103" s="39"/>
      <c r="L103" s="41"/>
      <c r="M103" s="13"/>
    </row>
    <row r="104" s="1" customFormat="1" ht="18" customHeight="1" spans="1:13">
      <c r="A104" s="13"/>
      <c r="B104" s="10"/>
      <c r="C104" s="13"/>
      <c r="D104" s="14"/>
      <c r="E104" s="13"/>
      <c r="F104" s="16"/>
      <c r="G104" s="15"/>
      <c r="H104" s="15"/>
      <c r="I104" s="39"/>
      <c r="J104" s="40"/>
      <c r="K104" s="39"/>
      <c r="L104" s="41"/>
      <c r="M104" s="13"/>
    </row>
    <row r="105" s="1" customFormat="1" ht="18" customHeight="1" spans="1:13">
      <c r="A105" s="13"/>
      <c r="B105" s="10"/>
      <c r="C105" s="13"/>
      <c r="D105" s="14"/>
      <c r="E105" s="13"/>
      <c r="F105" s="16"/>
      <c r="G105" s="15"/>
      <c r="H105" s="15"/>
      <c r="I105" s="39"/>
      <c r="J105" s="40"/>
      <c r="K105" s="39"/>
      <c r="L105" s="41"/>
      <c r="M105" s="13"/>
    </row>
    <row r="106" s="1" customFormat="1" ht="18" customHeight="1" spans="1:13">
      <c r="A106" s="13"/>
      <c r="B106" s="10"/>
      <c r="C106" s="13"/>
      <c r="D106" s="14"/>
      <c r="E106" s="13"/>
      <c r="F106" s="15"/>
      <c r="G106" s="15"/>
      <c r="H106" s="15"/>
      <c r="I106" s="39"/>
      <c r="J106" s="40"/>
      <c r="K106" s="39"/>
      <c r="L106" s="41"/>
      <c r="M106" s="13"/>
    </row>
    <row r="107" s="1" customFormat="1" ht="18" customHeight="1" spans="1:13">
      <c r="A107" s="13">
        <v>16</v>
      </c>
      <c r="B107" s="10" t="s">
        <v>98</v>
      </c>
      <c r="C107" s="13" t="s">
        <v>99</v>
      </c>
      <c r="D107" s="14" t="s">
        <v>26</v>
      </c>
      <c r="E107" s="13">
        <v>2.9</v>
      </c>
      <c r="F107" s="15">
        <v>90.735</v>
      </c>
      <c r="G107" s="15">
        <v>20.82441</v>
      </c>
      <c r="H107" s="15">
        <v>117.09</v>
      </c>
      <c r="I107" s="39">
        <v>6679</v>
      </c>
      <c r="J107" s="40"/>
      <c r="K107" s="39">
        <v>6850</v>
      </c>
      <c r="L107" s="41">
        <f t="shared" ref="L107:L112" si="23">H107*K107</f>
        <v>802066.5</v>
      </c>
      <c r="M107" s="13" t="s">
        <v>27</v>
      </c>
    </row>
    <row r="108" s="1" customFormat="1" ht="18" customHeight="1" spans="1:13">
      <c r="A108" s="13">
        <v>16</v>
      </c>
      <c r="B108" s="10" t="s">
        <v>100</v>
      </c>
      <c r="C108" s="13" t="s">
        <v>101</v>
      </c>
      <c r="D108" s="14" t="s">
        <v>30</v>
      </c>
      <c r="E108" s="13">
        <v>2.9</v>
      </c>
      <c r="F108" s="16">
        <v>77.65</v>
      </c>
      <c r="G108" s="15">
        <v>17.8213</v>
      </c>
      <c r="H108" s="15">
        <v>100.01</v>
      </c>
      <c r="I108" s="39">
        <v>6679</v>
      </c>
      <c r="J108" s="40"/>
      <c r="K108" s="39">
        <v>6900</v>
      </c>
      <c r="L108" s="41">
        <f t="shared" si="23"/>
        <v>690069</v>
      </c>
      <c r="M108" s="13" t="s">
        <v>27</v>
      </c>
    </row>
    <row r="109" s="1" customFormat="1" ht="18" customHeight="1" spans="1:13">
      <c r="A109" s="13">
        <v>16</v>
      </c>
      <c r="B109" s="10" t="s">
        <v>102</v>
      </c>
      <c r="C109" s="13" t="s">
        <v>103</v>
      </c>
      <c r="D109" s="14" t="s">
        <v>33</v>
      </c>
      <c r="E109" s="13">
        <v>2.9</v>
      </c>
      <c r="F109" s="16">
        <v>106.412</v>
      </c>
      <c r="G109" s="15">
        <v>24.42241</v>
      </c>
      <c r="H109" s="15">
        <v>137.99</v>
      </c>
      <c r="I109" s="39">
        <v>6679</v>
      </c>
      <c r="J109" s="40"/>
      <c r="K109" s="39">
        <v>6750</v>
      </c>
      <c r="L109" s="41">
        <f t="shared" si="23"/>
        <v>931432.5</v>
      </c>
      <c r="M109" s="13" t="s">
        <v>27</v>
      </c>
    </row>
    <row r="110" s="1" customFormat="1" ht="18" customHeight="1" spans="1:13">
      <c r="A110" s="13">
        <v>16</v>
      </c>
      <c r="B110" s="10" t="s">
        <v>104</v>
      </c>
      <c r="C110" s="13" t="s">
        <v>105</v>
      </c>
      <c r="D110" s="14" t="s">
        <v>33</v>
      </c>
      <c r="E110" s="13">
        <v>2.9</v>
      </c>
      <c r="F110" s="16">
        <v>106.412</v>
      </c>
      <c r="G110" s="15">
        <v>24.42241</v>
      </c>
      <c r="H110" s="15">
        <v>137.99</v>
      </c>
      <c r="I110" s="39">
        <v>6679</v>
      </c>
      <c r="J110" s="40"/>
      <c r="K110" s="39">
        <v>6750</v>
      </c>
      <c r="L110" s="41">
        <f t="shared" si="23"/>
        <v>931432.5</v>
      </c>
      <c r="M110" s="13" t="s">
        <v>27</v>
      </c>
    </row>
    <row r="111" s="1" customFormat="1" ht="18" customHeight="1" spans="1:13">
      <c r="A111" s="13">
        <v>16</v>
      </c>
      <c r="B111" s="10" t="s">
        <v>106</v>
      </c>
      <c r="C111" s="13" t="s">
        <v>107</v>
      </c>
      <c r="D111" s="14" t="s">
        <v>30</v>
      </c>
      <c r="E111" s="13">
        <v>2.9</v>
      </c>
      <c r="F111" s="16">
        <v>77.65</v>
      </c>
      <c r="G111" s="15">
        <v>17.8213</v>
      </c>
      <c r="H111" s="15">
        <v>100.01</v>
      </c>
      <c r="I111" s="39">
        <v>6679</v>
      </c>
      <c r="J111" s="40"/>
      <c r="K111" s="39">
        <v>6900</v>
      </c>
      <c r="L111" s="41">
        <f t="shared" si="23"/>
        <v>690069</v>
      </c>
      <c r="M111" s="13" t="s">
        <v>27</v>
      </c>
    </row>
    <row r="112" s="1" customFormat="1" ht="18" customHeight="1" spans="1:13">
      <c r="A112" s="13">
        <v>16</v>
      </c>
      <c r="B112" s="10" t="s">
        <v>108</v>
      </c>
      <c r="C112" s="13" t="s">
        <v>109</v>
      </c>
      <c r="D112" s="14" t="s">
        <v>26</v>
      </c>
      <c r="E112" s="13">
        <v>2.9</v>
      </c>
      <c r="F112" s="15">
        <v>90.735</v>
      </c>
      <c r="G112" s="15">
        <v>20.82441</v>
      </c>
      <c r="H112" s="15">
        <v>117.09</v>
      </c>
      <c r="I112" s="39">
        <v>6679</v>
      </c>
      <c r="J112" s="40"/>
      <c r="K112" s="39">
        <v>6850</v>
      </c>
      <c r="L112" s="41">
        <f t="shared" si="23"/>
        <v>802066.5</v>
      </c>
      <c r="M112" s="13" t="s">
        <v>27</v>
      </c>
    </row>
    <row r="113" s="1" customFormat="1" ht="18" customHeight="1" spans="1:13">
      <c r="A113" s="47" t="s">
        <v>110</v>
      </c>
      <c r="B113" s="47"/>
      <c r="C113" s="47"/>
      <c r="D113" s="47"/>
      <c r="E113" s="47"/>
      <c r="F113" s="48"/>
      <c r="G113" s="49"/>
      <c r="H113" s="50">
        <f>SUM(H9:H13,H14:H15,H19:H20,H22,H25:H26,H28,H31:H32,H34,H37:H38,H40,H46,H49:H50,H52,H62,H64,H67,H70,H76,H85,H88,H90,H94:H95,H99,H101,H107:H112)</f>
        <v>5066.81</v>
      </c>
      <c r="I113" s="61"/>
      <c r="J113" s="62"/>
      <c r="K113" s="63">
        <f>L113/H113</f>
        <v>7000.03961072154</v>
      </c>
      <c r="L113" s="63">
        <f>SUM(L9:L13,L14:L15,L19:L20,L22,L25:L26,L28,L31:L32,L34,L37:L38,L40,L46,L49:L50,L52,L62,L64,L67,L70,L76,L85,L88,L90,L94:L95,L99,L101,L107:L112)</f>
        <v>35467870.7</v>
      </c>
      <c r="M113" s="47"/>
    </row>
    <row r="114" s="1" customFormat="1" ht="18" customHeight="1" spans="1:13">
      <c r="A114" s="51"/>
      <c r="B114" s="51"/>
      <c r="C114" s="51"/>
      <c r="D114" s="51"/>
      <c r="E114" s="51"/>
      <c r="F114" s="52"/>
      <c r="G114" s="53"/>
      <c r="H114" s="54"/>
      <c r="I114" s="64"/>
      <c r="J114" s="54"/>
      <c r="K114" s="65"/>
      <c r="L114" s="65"/>
      <c r="M114" s="6"/>
    </row>
    <row r="115" s="1" customFormat="1" spans="6:13">
      <c r="F115" s="3"/>
      <c r="G115" s="4"/>
      <c r="H115" s="55" t="s">
        <v>111</v>
      </c>
      <c r="I115" s="55"/>
      <c r="J115" s="6"/>
      <c r="K115" s="55" t="s">
        <v>112</v>
      </c>
      <c r="L115" s="55"/>
      <c r="M115" s="66" t="s">
        <v>113</v>
      </c>
    </row>
    <row r="116" s="1" customFormat="1" spans="6:13">
      <c r="F116" s="3"/>
      <c r="G116" s="4"/>
      <c r="H116" s="56" t="e">
        <f>SUM(#REF!,H16:H18,H21,H23:H24,H27,H29:H30,H33,H35:H36,H39,H41:H45,H47:H48,H51,H53:H61,H63,H65:H66,H68:H69,H71:H75,H77:H84,H86:H87,H89,H91:H93,H96:H98,H100,H102:H106)</f>
        <v>#REF!</v>
      </c>
      <c r="I116" s="56"/>
      <c r="J116" s="6"/>
      <c r="K116" s="67" t="e">
        <f>SUM(#REF!,L16:L18,L21,L23:L24,L27,L29:L30,L33,L35:L36,L39,L41:L45,L47:L48,L51,L53:L61,L63,L65:L66,L68:L69,L71:L75,L77:L84,L86:L87,L89,L91:L93,L96:L98,L100,L102:L106)</f>
        <v>#REF!</v>
      </c>
      <c r="L116" s="68"/>
      <c r="M116" s="69" t="e">
        <f>K116/H116</f>
        <v>#REF!</v>
      </c>
    </row>
    <row r="117" s="1" customFormat="1" customHeight="1" spans="1:10">
      <c r="A117" s="57" t="s">
        <v>114</v>
      </c>
      <c r="B117" s="57"/>
      <c r="C117" s="57"/>
      <c r="D117" s="57"/>
      <c r="E117" s="57"/>
      <c r="F117" s="58"/>
      <c r="G117" s="59"/>
      <c r="J117" s="70"/>
    </row>
    <row r="118" s="2" customFormat="1" ht="60" customHeight="1" spans="1:13">
      <c r="A118" s="60" t="s">
        <v>115</v>
      </c>
      <c r="B118" s="60"/>
      <c r="C118" s="60"/>
      <c r="D118" s="60"/>
      <c r="E118" s="60"/>
      <c r="F118" s="60"/>
      <c r="G118" s="60"/>
      <c r="H118" s="60"/>
      <c r="I118" s="60"/>
      <c r="J118" s="71"/>
      <c r="K118" s="60"/>
      <c r="L118" s="60"/>
      <c r="M118" s="60"/>
    </row>
  </sheetData>
  <autoFilter ref="A8:XFD119">
    <extLst/>
  </autoFilter>
  <mergeCells count="29">
    <mergeCell ref="A1:M1"/>
    <mergeCell ref="A6:D6"/>
    <mergeCell ref="E6:M6"/>
    <mergeCell ref="K114:L114"/>
    <mergeCell ref="H115:I115"/>
    <mergeCell ref="K115:L115"/>
    <mergeCell ref="H116:I116"/>
    <mergeCell ref="K116:L116"/>
    <mergeCell ref="A117:E117"/>
    <mergeCell ref="A118:M118"/>
    <mergeCell ref="A7:A8"/>
    <mergeCell ref="B7:B8"/>
    <mergeCell ref="C7:C8"/>
    <mergeCell ref="D7:D8"/>
    <mergeCell ref="E7:E8"/>
    <mergeCell ref="H7:H8"/>
    <mergeCell ref="I7:I8"/>
    <mergeCell ref="J7:J8"/>
    <mergeCell ref="K7:K8"/>
    <mergeCell ref="L7:L8"/>
    <mergeCell ref="M2:M3"/>
    <mergeCell ref="M4:M5"/>
    <mergeCell ref="M7:M8"/>
    <mergeCell ref="A2:D3"/>
    <mergeCell ref="E2:H3"/>
    <mergeCell ref="I2:L3"/>
    <mergeCell ref="A4:D5"/>
    <mergeCell ref="E4:H5"/>
    <mergeCell ref="I4:L5"/>
  </mergeCells>
  <pageMargins left="0.275" right="0.118055555555556" top="0.2125" bottom="0.2125" header="0.236111111111111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Admin</cp:lastModifiedBy>
  <dcterms:created xsi:type="dcterms:W3CDTF">2018-04-20T08:37:00Z</dcterms:created>
  <cp:lastPrinted>2020-01-13T03:40:00Z</cp:lastPrinted>
  <dcterms:modified xsi:type="dcterms:W3CDTF">2022-01-26T04:03:26Z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91A35C3C15E2481EAA6B31B437B8543B</vt:lpwstr>
  </property>
</Properties>
</file>