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住宅" sheetId="1" r:id="rId1"/>
    <sheet name="非机动车库" sheetId="2" r:id="rId2"/>
  </sheets>
  <definedNames>
    <definedName name="_xlnm._FilterDatabase" localSheetId="0" hidden="1">住宅!$A$7:$K$76</definedName>
  </definedNames>
  <calcPr calcId="144525"/>
</workbook>
</file>

<file path=xl/sharedStrings.xml><?xml version="1.0" encoding="utf-8"?>
<sst xmlns="http://schemas.openxmlformats.org/spreadsheetml/2006/main" count="398" uniqueCount="169">
  <si>
    <t xml:space="preserve"> 灌南县商品房“一房一价”价目表</t>
  </si>
  <si>
    <t>开发企业名称</t>
  </si>
  <si>
    <t>灌南国欧置业有限公司</t>
  </si>
  <si>
    <t>本期交付</t>
  </si>
  <si>
    <t>使用时间</t>
  </si>
  <si>
    <t>楼盘名称及本期销售幢号</t>
  </si>
  <si>
    <t>紫宸花苑20#楼</t>
  </si>
  <si>
    <t>本    期</t>
  </si>
  <si>
    <r>
      <rPr>
        <sz val="11"/>
        <color theme="1"/>
        <rFont val="微软雅黑"/>
        <charset val="134"/>
      </rPr>
      <t>建筑面积（M</t>
    </r>
    <r>
      <rPr>
        <vertAlign val="superscript"/>
        <sz val="11"/>
        <color theme="1"/>
        <rFont val="微软雅黑"/>
        <charset val="134"/>
      </rPr>
      <t>2</t>
    </r>
    <r>
      <rPr>
        <sz val="11"/>
        <color theme="1"/>
        <rFont val="微软雅黑"/>
        <charset val="134"/>
      </rPr>
      <t>）</t>
    </r>
  </si>
  <si>
    <r>
      <rPr>
        <sz val="11"/>
        <color theme="1"/>
        <rFont val="微软雅黑"/>
        <charset val="134"/>
      </rPr>
      <t>本期平均销售价格（元/ M</t>
    </r>
    <r>
      <rPr>
        <vertAlign val="superscript"/>
        <sz val="11"/>
        <color theme="1"/>
        <rFont val="微软雅黑"/>
        <charset val="134"/>
      </rPr>
      <t>2</t>
    </r>
    <r>
      <rPr>
        <sz val="11"/>
        <color theme="1"/>
        <rFont val="微软雅黑"/>
        <charset val="134"/>
      </rPr>
      <t>）</t>
    </r>
  </si>
  <si>
    <t>7400（元/ M2）</t>
  </si>
  <si>
    <t>楼号</t>
  </si>
  <si>
    <t>房号</t>
  </si>
  <si>
    <t>丘号</t>
  </si>
  <si>
    <t>户型</t>
  </si>
  <si>
    <t>层高（m）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</si>
  <si>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</si>
  <si>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</si>
  <si>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</si>
  <si>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</si>
  <si>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</si>
  <si>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</si>
  <si>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</si>
  <si>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t>20号楼</t>
  </si>
  <si>
    <t>1-101</t>
  </si>
  <si>
    <t>53060120-1</t>
  </si>
  <si>
    <t>四室二厅二卫</t>
  </si>
  <si>
    <t>未售</t>
  </si>
  <si>
    <t>1-102</t>
  </si>
  <si>
    <t>53060120-2</t>
  </si>
  <si>
    <t>三室二厅二卫</t>
  </si>
  <si>
    <t>2-101</t>
  </si>
  <si>
    <t>53060120-3</t>
  </si>
  <si>
    <t>2-102</t>
  </si>
  <si>
    <t>53060120-4</t>
  </si>
  <si>
    <t>3-101</t>
  </si>
  <si>
    <t>53060120-5</t>
  </si>
  <si>
    <t>3-102</t>
  </si>
  <si>
    <t>53060120-6</t>
  </si>
  <si>
    <t>1-201</t>
  </si>
  <si>
    <t>53060120-7</t>
  </si>
  <si>
    <t>1-202</t>
  </si>
  <si>
    <t>53060120-8</t>
  </si>
  <si>
    <t>2-201</t>
  </si>
  <si>
    <t>53060120-9</t>
  </si>
  <si>
    <t>2-202</t>
  </si>
  <si>
    <t>53060120-10</t>
  </si>
  <si>
    <t>3-201</t>
  </si>
  <si>
    <t>53060120-11</t>
  </si>
  <si>
    <t>3-202</t>
  </si>
  <si>
    <t>53060120-12</t>
  </si>
  <si>
    <t>1-301</t>
  </si>
  <si>
    <t>53060120-13</t>
  </si>
  <si>
    <t>1-302</t>
  </si>
  <si>
    <t>53060120-14</t>
  </si>
  <si>
    <t>2-301</t>
  </si>
  <si>
    <t>53060120-15</t>
  </si>
  <si>
    <t>2-302</t>
  </si>
  <si>
    <t>53060120-16</t>
  </si>
  <si>
    <t>3-301</t>
  </si>
  <si>
    <t>53060120-17</t>
  </si>
  <si>
    <t>3-302</t>
  </si>
  <si>
    <t>53060120-18</t>
  </si>
  <si>
    <t>1-401</t>
  </si>
  <si>
    <t>53060120-19</t>
  </si>
  <si>
    <t>1-402</t>
  </si>
  <si>
    <t>53060120-20</t>
  </si>
  <si>
    <t>2-401</t>
  </si>
  <si>
    <t>53060120-21</t>
  </si>
  <si>
    <t>2-402</t>
  </si>
  <si>
    <t>53060120-22</t>
  </si>
  <si>
    <t>3-401</t>
  </si>
  <si>
    <t>53060120-23</t>
  </si>
  <si>
    <t>3-402</t>
  </si>
  <si>
    <t>53060120-24</t>
  </si>
  <si>
    <t>1-501</t>
  </si>
  <si>
    <t>53060120-25</t>
  </si>
  <si>
    <t>1-502</t>
  </si>
  <si>
    <t>53060120-26</t>
  </si>
  <si>
    <t>2-501</t>
  </si>
  <si>
    <t>53060120-27</t>
  </si>
  <si>
    <t>2-502</t>
  </si>
  <si>
    <t>53060120-28</t>
  </si>
  <si>
    <t>3-501</t>
  </si>
  <si>
    <t>53060120-29</t>
  </si>
  <si>
    <t>3-502</t>
  </si>
  <si>
    <t>53060120-30</t>
  </si>
  <si>
    <t>1-601</t>
  </si>
  <si>
    <t>53060120-31</t>
  </si>
  <si>
    <t>1-602</t>
  </si>
  <si>
    <t>53060120-32</t>
  </si>
  <si>
    <t>2-601</t>
  </si>
  <si>
    <t>53060120-33</t>
  </si>
  <si>
    <t>2-602</t>
  </si>
  <si>
    <t>53060120-34</t>
  </si>
  <si>
    <t>3-601</t>
  </si>
  <si>
    <t>53060120-35</t>
  </si>
  <si>
    <t>3-602</t>
  </si>
  <si>
    <t>53060120-36</t>
  </si>
  <si>
    <t>1-701</t>
  </si>
  <si>
    <t>53060120-37</t>
  </si>
  <si>
    <t>1-702</t>
  </si>
  <si>
    <t>53060120-38</t>
  </si>
  <si>
    <t>2-701</t>
  </si>
  <si>
    <t>53060120-39</t>
  </si>
  <si>
    <t>2-702</t>
  </si>
  <si>
    <t>53060120-40</t>
  </si>
  <si>
    <t>3-701</t>
  </si>
  <si>
    <t>53060120-41</t>
  </si>
  <si>
    <t>3-702</t>
  </si>
  <si>
    <t>53060120-42</t>
  </si>
  <si>
    <t>1-801</t>
  </si>
  <si>
    <t>53060120-43</t>
  </si>
  <si>
    <t>1-802</t>
  </si>
  <si>
    <t>53060120-44</t>
  </si>
  <si>
    <t>2-801</t>
  </si>
  <si>
    <t>53060120-45</t>
  </si>
  <si>
    <t>2-802</t>
  </si>
  <si>
    <t>53060120-46</t>
  </si>
  <si>
    <t>3-801</t>
  </si>
  <si>
    <t>53060120-47</t>
  </si>
  <si>
    <t>3-802</t>
  </si>
  <si>
    <t>53060120-48</t>
  </si>
  <si>
    <t>1-901</t>
  </si>
  <si>
    <t>53060120-49</t>
  </si>
  <si>
    <t>1-902</t>
  </si>
  <si>
    <t>53060120-50</t>
  </si>
  <si>
    <t>2-901</t>
  </si>
  <si>
    <t>53060120-51</t>
  </si>
  <si>
    <t>2-902</t>
  </si>
  <si>
    <t>53060120-52</t>
  </si>
  <si>
    <t>3-901</t>
  </si>
  <si>
    <t>53060120-53</t>
  </si>
  <si>
    <t>3-902</t>
  </si>
  <si>
    <t>53060120-54</t>
  </si>
  <si>
    <t>1-1001</t>
  </si>
  <si>
    <t>53060120-55</t>
  </si>
  <si>
    <t>1-1002</t>
  </si>
  <si>
    <t>53060120-56</t>
  </si>
  <si>
    <t>2-1001</t>
  </si>
  <si>
    <t>53060120-57</t>
  </si>
  <si>
    <t>2-1002</t>
  </si>
  <si>
    <t>53060120-58</t>
  </si>
  <si>
    <t>3-1001</t>
  </si>
  <si>
    <t>53060120-59</t>
  </si>
  <si>
    <t>3-1002</t>
  </si>
  <si>
    <t>53060120-60</t>
  </si>
  <si>
    <t>1-1101</t>
  </si>
  <si>
    <t>53060120-61</t>
  </si>
  <si>
    <t>1-1102</t>
  </si>
  <si>
    <t>53060120-62</t>
  </si>
  <si>
    <t>2-1101</t>
  </si>
  <si>
    <t>53060120-63</t>
  </si>
  <si>
    <t>2-1102</t>
  </si>
  <si>
    <t>53060120-64</t>
  </si>
  <si>
    <t>3-1101</t>
  </si>
  <si>
    <t>53060120-65</t>
  </si>
  <si>
    <t>3-1102</t>
  </si>
  <si>
    <t>53060120-66</t>
  </si>
  <si>
    <t xml:space="preserve">注：1、此表一式3份，其中：发改委1份、房产处1份、企业自留1份。
       2、结算价格以建筑面积为准。
       3、储藏室（自行车库）单价：5000元/平方米、面积、朝向自选。
       4、上述价格不含住房维修基金。
       5、我公司承诺公示价格销售，不在房价之外收取其他费用。                                                  
                                                                                                                                                           单位（盖章）  2022年 10 月 21 日     </t>
  </si>
  <si>
    <t>紫宸花苑20#楼 非机动车库</t>
  </si>
  <si>
    <t>5000（元/ M2）</t>
  </si>
  <si>
    <t>53060120-67</t>
  </si>
  <si>
    <t>53060120-68</t>
  </si>
  <si>
    <t>53060120-69</t>
  </si>
  <si>
    <t>53060120-70</t>
  </si>
  <si>
    <t>53060120-71</t>
  </si>
  <si>
    <t>53060120-72</t>
  </si>
  <si>
    <t xml:space="preserve">                                                   单位（盖章）  2022年 10 月 21 日     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</si>
</sst>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_ "/>
    <numFmt numFmtId="178" formatCode="0.00_ "/>
    <numFmt numFmtId="179" formatCode="0.000_ "/>
    <numFmt numFmtId="180" formatCode="yyyy&quot;年&quot;m&quot;月&quot;d&quot;日&quot;;@"/>
    <numFmt numFmtId="181" formatCode="0.00_);[Red]\(0.00\)"/>
  </numFmts>
  <fonts count="26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vertAlign val="superscript"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81" fontId="3" fillId="0" borderId="1" xfId="49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177" fontId="2" fillId="0" borderId="0" xfId="0" applyNumberFormat="1" applyFont="1" applyFill="1" applyBorder="1" applyAlignment="1">
      <alignment horizontal="left" vertical="top"/>
    </xf>
    <xf numFmtId="0" fontId="2" fillId="0" borderId="0" xfId="0" applyNumberFormat="1" applyFont="1" applyFill="1" applyBorder="1" applyAlignment="1">
      <alignment horizontal="center"/>
    </xf>
    <xf numFmtId="177" fontId="2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7"/>
  <sheetViews>
    <sheetView tabSelected="1" workbookViewId="0">
      <pane ySplit="8" topLeftCell="A69" activePane="bottomLeft" state="frozen"/>
      <selection/>
      <selection pane="bottomLeft" activeCell="Q75" sqref="Q75"/>
    </sheetView>
  </sheetViews>
  <sheetFormatPr defaultColWidth="9" defaultRowHeight="16.5"/>
  <cols>
    <col min="1" max="2" width="9" style="13"/>
    <col min="3" max="3" width="15.75" style="13" customWidth="1"/>
    <col min="4" max="4" width="14.625" style="13" customWidth="1"/>
    <col min="5" max="5" width="9" style="13"/>
    <col min="6" max="6" width="11.625" style="13" customWidth="1"/>
    <col min="7" max="7" width="11.875" style="13" customWidth="1"/>
    <col min="8" max="8" width="12.125" style="13" customWidth="1"/>
    <col min="9" max="9" width="12.75" style="15" customWidth="1"/>
    <col min="10" max="10" width="10.375" style="16" customWidth="1"/>
    <col min="11" max="11" width="11.875" style="13" customWidth="1"/>
    <col min="12" max="15" width="9" style="13"/>
    <col min="16" max="16" width="9.25" style="13"/>
    <col min="17" max="17" width="14.125" style="13"/>
    <col min="18" max="16384" width="9" style="13"/>
  </cols>
  <sheetData>
    <row r="1" s="13" customFormat="1" ht="3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8"/>
      <c r="K1" s="1"/>
    </row>
    <row r="2" s="13" customFormat="1" ht="20.25" customHeight="1" spans="1:11">
      <c r="A2" s="2" t="s">
        <v>1</v>
      </c>
      <c r="B2" s="2"/>
      <c r="C2" s="2"/>
      <c r="D2" s="2"/>
      <c r="E2" s="2" t="s">
        <v>2</v>
      </c>
      <c r="F2" s="2"/>
      <c r="G2" s="2"/>
      <c r="H2" s="2" t="s">
        <v>3</v>
      </c>
      <c r="I2" s="2"/>
      <c r="J2" s="9">
        <v>45656</v>
      </c>
      <c r="K2" s="9"/>
    </row>
    <row r="3" s="13" customFormat="1" ht="20.25" customHeight="1" spans="1:11">
      <c r="A3" s="2"/>
      <c r="B3" s="2"/>
      <c r="C3" s="2"/>
      <c r="D3" s="2"/>
      <c r="E3" s="2"/>
      <c r="F3" s="2"/>
      <c r="G3" s="2"/>
      <c r="H3" s="2" t="s">
        <v>4</v>
      </c>
      <c r="I3" s="2"/>
      <c r="J3" s="9"/>
      <c r="K3" s="9"/>
    </row>
    <row r="4" s="13" customFormat="1" ht="20.25" customHeight="1" spans="1:11">
      <c r="A4" s="2" t="s">
        <v>5</v>
      </c>
      <c r="B4" s="2"/>
      <c r="C4" s="2"/>
      <c r="D4" s="2"/>
      <c r="E4" s="2" t="s">
        <v>6</v>
      </c>
      <c r="F4" s="2"/>
      <c r="G4" s="2"/>
      <c r="H4" s="2" t="s">
        <v>7</v>
      </c>
      <c r="I4" s="2"/>
      <c r="J4" s="18">
        <v>9207.22</v>
      </c>
      <c r="K4" s="18"/>
    </row>
    <row r="5" s="13" customFormat="1" ht="21.75" customHeight="1" spans="1:11">
      <c r="A5" s="2"/>
      <c r="B5" s="2"/>
      <c r="C5" s="2"/>
      <c r="D5" s="2"/>
      <c r="E5" s="2"/>
      <c r="F5" s="2"/>
      <c r="G5" s="2"/>
      <c r="H5" s="2" t="s">
        <v>8</v>
      </c>
      <c r="I5" s="2"/>
      <c r="J5" s="18"/>
      <c r="K5" s="18"/>
    </row>
    <row r="6" s="13" customFormat="1" ht="32" customHeight="1" spans="1:11">
      <c r="A6" s="2" t="s">
        <v>9</v>
      </c>
      <c r="B6" s="2"/>
      <c r="C6" s="2"/>
      <c r="D6" s="2"/>
      <c r="E6" s="2" t="s">
        <v>10</v>
      </c>
      <c r="F6" s="2"/>
      <c r="G6" s="2"/>
      <c r="H6" s="2"/>
      <c r="I6" s="2"/>
      <c r="J6" s="11"/>
      <c r="K6" s="2"/>
    </row>
    <row r="7" s="13" customFormat="1" ht="21" customHeight="1" spans="1:11">
      <c r="A7" s="2" t="s">
        <v>11</v>
      </c>
      <c r="B7" s="2" t="s">
        <v>12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17</v>
      </c>
      <c r="H7" s="2" t="s">
        <v>18</v>
      </c>
      <c r="I7" s="2" t="s">
        <v>19</v>
      </c>
      <c r="J7" s="11" t="s">
        <v>20</v>
      </c>
      <c r="K7" s="2" t="s">
        <v>21</v>
      </c>
    </row>
    <row r="8" s="14" customFormat="1" ht="20" customHeight="1" spans="1:11">
      <c r="A8" s="2"/>
      <c r="B8" s="2"/>
      <c r="C8" s="2"/>
      <c r="D8" s="2"/>
      <c r="E8" s="2"/>
      <c r="F8" s="2" t="s">
        <v>22</v>
      </c>
      <c r="G8" s="2" t="s">
        <v>22</v>
      </c>
      <c r="H8" s="2"/>
      <c r="I8" s="2"/>
      <c r="J8" s="11"/>
      <c r="K8" s="2"/>
    </row>
    <row r="9" s="13" customFormat="1" ht="20" customHeight="1" spans="1:11">
      <c r="A9" s="2" t="s">
        <v>23</v>
      </c>
      <c r="B9" s="17" t="s">
        <v>24</v>
      </c>
      <c r="C9" s="2" t="s">
        <v>25</v>
      </c>
      <c r="D9" s="2" t="s">
        <v>26</v>
      </c>
      <c r="E9" s="2">
        <v>2.95</v>
      </c>
      <c r="F9" s="2">
        <v>126.35</v>
      </c>
      <c r="G9" s="2">
        <v>20.1231</v>
      </c>
      <c r="H9" s="2">
        <v>146.47</v>
      </c>
      <c r="I9" s="19">
        <v>8139</v>
      </c>
      <c r="J9" s="11">
        <f>I9*H9</f>
        <v>1192119.33</v>
      </c>
      <c r="K9" s="2" t="s">
        <v>27</v>
      </c>
    </row>
    <row r="10" s="13" customFormat="1" ht="20" customHeight="1" spans="1:11">
      <c r="A10" s="2" t="s">
        <v>23</v>
      </c>
      <c r="B10" s="17" t="s">
        <v>28</v>
      </c>
      <c r="C10" s="2" t="s">
        <v>29</v>
      </c>
      <c r="D10" s="2" t="s">
        <v>30</v>
      </c>
      <c r="E10" s="2">
        <v>2.95</v>
      </c>
      <c r="F10" s="2">
        <v>117.33</v>
      </c>
      <c r="G10" s="2">
        <v>18.68653</v>
      </c>
      <c r="H10" s="2">
        <v>136.02</v>
      </c>
      <c r="I10" s="19">
        <v>8139</v>
      </c>
      <c r="J10" s="11">
        <f t="shared" ref="J10:J41" si="0">I10*H10</f>
        <v>1107066.78</v>
      </c>
      <c r="K10" s="2" t="s">
        <v>27</v>
      </c>
    </row>
    <row r="11" s="13" customFormat="1" ht="20" customHeight="1" spans="1:11">
      <c r="A11" s="2" t="s">
        <v>23</v>
      </c>
      <c r="B11" s="17" t="s">
        <v>31</v>
      </c>
      <c r="C11" s="2" t="s">
        <v>32</v>
      </c>
      <c r="D11" s="2" t="s">
        <v>30</v>
      </c>
      <c r="E11" s="2">
        <v>2.95</v>
      </c>
      <c r="F11" s="2">
        <v>117.33</v>
      </c>
      <c r="G11" s="2">
        <v>18.68653</v>
      </c>
      <c r="H11" s="2">
        <v>136.02</v>
      </c>
      <c r="I11" s="19">
        <v>8139</v>
      </c>
      <c r="J11" s="11">
        <f t="shared" si="0"/>
        <v>1107066.78</v>
      </c>
      <c r="K11" s="2" t="s">
        <v>27</v>
      </c>
    </row>
    <row r="12" s="13" customFormat="1" ht="20" customHeight="1" spans="1:11">
      <c r="A12" s="2" t="s">
        <v>23</v>
      </c>
      <c r="B12" s="17" t="s">
        <v>33</v>
      </c>
      <c r="C12" s="2" t="s">
        <v>34</v>
      </c>
      <c r="D12" s="2" t="s">
        <v>30</v>
      </c>
      <c r="E12" s="2">
        <v>2.95</v>
      </c>
      <c r="F12" s="2">
        <v>117.33</v>
      </c>
      <c r="G12" s="2">
        <v>18.68653</v>
      </c>
      <c r="H12" s="2">
        <v>136.02</v>
      </c>
      <c r="I12" s="19">
        <v>8139</v>
      </c>
      <c r="J12" s="11">
        <f t="shared" si="0"/>
        <v>1107066.78</v>
      </c>
      <c r="K12" s="2" t="s">
        <v>27</v>
      </c>
    </row>
    <row r="13" s="13" customFormat="1" ht="20" customHeight="1" spans="1:11">
      <c r="A13" s="2" t="s">
        <v>23</v>
      </c>
      <c r="B13" s="17" t="s">
        <v>35</v>
      </c>
      <c r="C13" s="2" t="s">
        <v>36</v>
      </c>
      <c r="D13" s="2" t="s">
        <v>30</v>
      </c>
      <c r="E13" s="2">
        <v>2.95</v>
      </c>
      <c r="F13" s="2">
        <v>117.33</v>
      </c>
      <c r="G13" s="2">
        <v>18.68653</v>
      </c>
      <c r="H13" s="2">
        <v>136.02</v>
      </c>
      <c r="I13" s="19">
        <v>8139</v>
      </c>
      <c r="J13" s="11">
        <f t="shared" si="0"/>
        <v>1107066.78</v>
      </c>
      <c r="K13" s="2" t="s">
        <v>27</v>
      </c>
    </row>
    <row r="14" s="13" customFormat="1" ht="20" customHeight="1" spans="1:11">
      <c r="A14" s="2" t="s">
        <v>23</v>
      </c>
      <c r="B14" s="17" t="s">
        <v>37</v>
      </c>
      <c r="C14" s="2" t="s">
        <v>38</v>
      </c>
      <c r="D14" s="2" t="s">
        <v>26</v>
      </c>
      <c r="E14" s="2">
        <v>2.95</v>
      </c>
      <c r="F14" s="2">
        <v>126.35</v>
      </c>
      <c r="G14" s="2">
        <v>20.1231</v>
      </c>
      <c r="H14" s="2">
        <v>146.47</v>
      </c>
      <c r="I14" s="19">
        <v>8139</v>
      </c>
      <c r="J14" s="11">
        <f t="shared" si="0"/>
        <v>1192119.33</v>
      </c>
      <c r="K14" s="2" t="s">
        <v>27</v>
      </c>
    </row>
    <row r="15" s="13" customFormat="1" ht="20" customHeight="1" spans="1:11">
      <c r="A15" s="2" t="s">
        <v>23</v>
      </c>
      <c r="B15" s="17" t="s">
        <v>39</v>
      </c>
      <c r="C15" s="2" t="s">
        <v>40</v>
      </c>
      <c r="D15" s="2" t="s">
        <v>26</v>
      </c>
      <c r="E15" s="2">
        <v>2.95</v>
      </c>
      <c r="F15" s="2">
        <v>126.35</v>
      </c>
      <c r="G15" s="2">
        <v>20.1231</v>
      </c>
      <c r="H15" s="2">
        <v>146.47</v>
      </c>
      <c r="I15" s="19">
        <v>7149</v>
      </c>
      <c r="J15" s="11">
        <f t="shared" si="0"/>
        <v>1047114.03</v>
      </c>
      <c r="K15" s="2" t="s">
        <v>27</v>
      </c>
    </row>
    <row r="16" s="13" customFormat="1" ht="20" customHeight="1" spans="1:11">
      <c r="A16" s="2" t="s">
        <v>23</v>
      </c>
      <c r="B16" s="17" t="s">
        <v>41</v>
      </c>
      <c r="C16" s="2" t="s">
        <v>42</v>
      </c>
      <c r="D16" s="2" t="s">
        <v>30</v>
      </c>
      <c r="E16" s="2">
        <v>2.95</v>
      </c>
      <c r="F16" s="2">
        <v>117.33</v>
      </c>
      <c r="G16" s="2">
        <v>18.68653</v>
      </c>
      <c r="H16" s="2">
        <v>136.02</v>
      </c>
      <c r="I16" s="19">
        <f>I15-100</f>
        <v>7049</v>
      </c>
      <c r="J16" s="11">
        <f t="shared" si="0"/>
        <v>958804.98</v>
      </c>
      <c r="K16" s="2" t="s">
        <v>27</v>
      </c>
    </row>
    <row r="17" s="13" customFormat="1" ht="20" customHeight="1" spans="1:11">
      <c r="A17" s="2" t="s">
        <v>23</v>
      </c>
      <c r="B17" s="17" t="s">
        <v>43</v>
      </c>
      <c r="C17" s="2" t="s">
        <v>44</v>
      </c>
      <c r="D17" s="2" t="s">
        <v>30</v>
      </c>
      <c r="E17" s="2">
        <v>2.95</v>
      </c>
      <c r="F17" s="2">
        <v>117.33</v>
      </c>
      <c r="G17" s="2">
        <v>18.68653</v>
      </c>
      <c r="H17" s="2">
        <v>136.02</v>
      </c>
      <c r="I17" s="19">
        <f>I16</f>
        <v>7049</v>
      </c>
      <c r="J17" s="11">
        <f t="shared" si="0"/>
        <v>958804.98</v>
      </c>
      <c r="K17" s="2" t="s">
        <v>27</v>
      </c>
    </row>
    <row r="18" s="13" customFormat="1" ht="20" customHeight="1" spans="1:11">
      <c r="A18" s="2" t="s">
        <v>23</v>
      </c>
      <c r="B18" s="17" t="s">
        <v>45</v>
      </c>
      <c r="C18" s="2" t="s">
        <v>46</v>
      </c>
      <c r="D18" s="2" t="s">
        <v>30</v>
      </c>
      <c r="E18" s="2">
        <v>2.95</v>
      </c>
      <c r="F18" s="2">
        <v>117.33</v>
      </c>
      <c r="G18" s="2">
        <v>18.68653</v>
      </c>
      <c r="H18" s="2">
        <v>136.02</v>
      </c>
      <c r="I18" s="19">
        <f>I17</f>
        <v>7049</v>
      </c>
      <c r="J18" s="11">
        <f t="shared" si="0"/>
        <v>958804.98</v>
      </c>
      <c r="K18" s="2" t="s">
        <v>27</v>
      </c>
    </row>
    <row r="19" s="13" customFormat="1" ht="20" customHeight="1" spans="1:11">
      <c r="A19" s="2" t="s">
        <v>23</v>
      </c>
      <c r="B19" s="17" t="s">
        <v>47</v>
      </c>
      <c r="C19" s="2" t="s">
        <v>48</v>
      </c>
      <c r="D19" s="2" t="s">
        <v>30</v>
      </c>
      <c r="E19" s="2">
        <v>2.95</v>
      </c>
      <c r="F19" s="2">
        <v>117.33</v>
      </c>
      <c r="G19" s="2">
        <v>18.68653</v>
      </c>
      <c r="H19" s="2">
        <v>136.02</v>
      </c>
      <c r="I19" s="19">
        <f>I18</f>
        <v>7049</v>
      </c>
      <c r="J19" s="11">
        <f t="shared" si="0"/>
        <v>958804.98</v>
      </c>
      <c r="K19" s="2" t="s">
        <v>27</v>
      </c>
    </row>
    <row r="20" s="13" customFormat="1" ht="20" customHeight="1" spans="1:11">
      <c r="A20" s="2" t="s">
        <v>23</v>
      </c>
      <c r="B20" s="17" t="s">
        <v>49</v>
      </c>
      <c r="C20" s="2" t="s">
        <v>50</v>
      </c>
      <c r="D20" s="2" t="s">
        <v>26</v>
      </c>
      <c r="E20" s="2">
        <v>2.95</v>
      </c>
      <c r="F20" s="2">
        <v>126.35</v>
      </c>
      <c r="G20" s="2">
        <v>20.1231</v>
      </c>
      <c r="H20" s="2">
        <v>146.47</v>
      </c>
      <c r="I20" s="19">
        <f>I15-50</f>
        <v>7099</v>
      </c>
      <c r="J20" s="11">
        <f t="shared" si="0"/>
        <v>1039790.53</v>
      </c>
      <c r="K20" s="2" t="s">
        <v>27</v>
      </c>
    </row>
    <row r="21" s="13" customFormat="1" ht="20" customHeight="1" spans="1:11">
      <c r="A21" s="2" t="s">
        <v>23</v>
      </c>
      <c r="B21" s="17" t="s">
        <v>51</v>
      </c>
      <c r="C21" s="2" t="s">
        <v>52</v>
      </c>
      <c r="D21" s="2" t="s">
        <v>26</v>
      </c>
      <c r="E21" s="2">
        <v>2.95</v>
      </c>
      <c r="F21" s="2">
        <v>126.35</v>
      </c>
      <c r="G21" s="2">
        <v>20.1231</v>
      </c>
      <c r="H21" s="2">
        <v>146.47</v>
      </c>
      <c r="I21" s="19">
        <f>I15+100</f>
        <v>7249</v>
      </c>
      <c r="J21" s="11">
        <f t="shared" si="0"/>
        <v>1061761.03</v>
      </c>
      <c r="K21" s="2" t="s">
        <v>27</v>
      </c>
    </row>
    <row r="22" s="13" customFormat="1" ht="20" customHeight="1" spans="1:11">
      <c r="A22" s="2" t="s">
        <v>23</v>
      </c>
      <c r="B22" s="17" t="s">
        <v>53</v>
      </c>
      <c r="C22" s="2" t="s">
        <v>54</v>
      </c>
      <c r="D22" s="2" t="s">
        <v>30</v>
      </c>
      <c r="E22" s="2">
        <v>2.95</v>
      </c>
      <c r="F22" s="2">
        <v>117.33</v>
      </c>
      <c r="G22" s="2">
        <v>18.68653</v>
      </c>
      <c r="H22" s="2">
        <v>136.02</v>
      </c>
      <c r="I22" s="19">
        <f>I21-100</f>
        <v>7149</v>
      </c>
      <c r="J22" s="11">
        <f t="shared" si="0"/>
        <v>972406.98</v>
      </c>
      <c r="K22" s="2" t="s">
        <v>27</v>
      </c>
    </row>
    <row r="23" s="13" customFormat="1" ht="20" customHeight="1" spans="1:11">
      <c r="A23" s="2" t="s">
        <v>23</v>
      </c>
      <c r="B23" s="17" t="s">
        <v>55</v>
      </c>
      <c r="C23" s="2" t="s">
        <v>56</v>
      </c>
      <c r="D23" s="2" t="s">
        <v>30</v>
      </c>
      <c r="E23" s="2">
        <v>2.95</v>
      </c>
      <c r="F23" s="2">
        <v>117.33</v>
      </c>
      <c r="G23" s="2">
        <v>18.68653</v>
      </c>
      <c r="H23" s="2">
        <v>136.02</v>
      </c>
      <c r="I23" s="19">
        <f>I22</f>
        <v>7149</v>
      </c>
      <c r="J23" s="11">
        <f t="shared" si="0"/>
        <v>972406.98</v>
      </c>
      <c r="K23" s="2" t="s">
        <v>27</v>
      </c>
    </row>
    <row r="24" s="13" customFormat="1" ht="20" customHeight="1" spans="1:11">
      <c r="A24" s="2" t="s">
        <v>23</v>
      </c>
      <c r="B24" s="17" t="s">
        <v>57</v>
      </c>
      <c r="C24" s="2" t="s">
        <v>58</v>
      </c>
      <c r="D24" s="2" t="s">
        <v>30</v>
      </c>
      <c r="E24" s="2">
        <v>2.95</v>
      </c>
      <c r="F24" s="2">
        <v>117.33</v>
      </c>
      <c r="G24" s="2">
        <v>18.68653</v>
      </c>
      <c r="H24" s="2">
        <v>136.02</v>
      </c>
      <c r="I24" s="19">
        <f>I23</f>
        <v>7149</v>
      </c>
      <c r="J24" s="11">
        <f t="shared" si="0"/>
        <v>972406.98</v>
      </c>
      <c r="K24" s="2" t="s">
        <v>27</v>
      </c>
    </row>
    <row r="25" s="13" customFormat="1" ht="20" customHeight="1" spans="1:11">
      <c r="A25" s="2" t="s">
        <v>23</v>
      </c>
      <c r="B25" s="17" t="s">
        <v>59</v>
      </c>
      <c r="C25" s="2" t="s">
        <v>60</v>
      </c>
      <c r="D25" s="2" t="s">
        <v>30</v>
      </c>
      <c r="E25" s="2">
        <v>2.95</v>
      </c>
      <c r="F25" s="2">
        <v>117.33</v>
      </c>
      <c r="G25" s="2">
        <v>18.68653</v>
      </c>
      <c r="H25" s="2">
        <v>136.02</v>
      </c>
      <c r="I25" s="19">
        <f>I24</f>
        <v>7149</v>
      </c>
      <c r="J25" s="11">
        <f t="shared" si="0"/>
        <v>972406.98</v>
      </c>
      <c r="K25" s="2" t="s">
        <v>27</v>
      </c>
    </row>
    <row r="26" s="13" customFormat="1" ht="20" customHeight="1" spans="1:11">
      <c r="A26" s="2" t="s">
        <v>23</v>
      </c>
      <c r="B26" s="17" t="s">
        <v>61</v>
      </c>
      <c r="C26" s="2" t="s">
        <v>62</v>
      </c>
      <c r="D26" s="2" t="s">
        <v>26</v>
      </c>
      <c r="E26" s="2">
        <v>2.95</v>
      </c>
      <c r="F26" s="2">
        <v>126.35</v>
      </c>
      <c r="G26" s="2">
        <v>20.1231</v>
      </c>
      <c r="H26" s="2">
        <v>146.47</v>
      </c>
      <c r="I26" s="19">
        <f>I21-50</f>
        <v>7199</v>
      </c>
      <c r="J26" s="11">
        <f t="shared" si="0"/>
        <v>1054437.53</v>
      </c>
      <c r="K26" s="2" t="s">
        <v>27</v>
      </c>
    </row>
    <row r="27" s="13" customFormat="1" ht="20" customHeight="1" spans="1:11">
      <c r="A27" s="2" t="s">
        <v>23</v>
      </c>
      <c r="B27" s="17" t="s">
        <v>63</v>
      </c>
      <c r="C27" s="2" t="s">
        <v>64</v>
      </c>
      <c r="D27" s="2" t="s">
        <v>26</v>
      </c>
      <c r="E27" s="2">
        <v>2.95</v>
      </c>
      <c r="F27" s="2">
        <v>126.35</v>
      </c>
      <c r="G27" s="2">
        <v>20.1231</v>
      </c>
      <c r="H27" s="2">
        <v>146.47</v>
      </c>
      <c r="I27" s="19">
        <f>I21-100</f>
        <v>7149</v>
      </c>
      <c r="J27" s="11">
        <f t="shared" si="0"/>
        <v>1047114.03</v>
      </c>
      <c r="K27" s="2" t="s">
        <v>27</v>
      </c>
    </row>
    <row r="28" s="13" customFormat="1" ht="20" customHeight="1" spans="1:11">
      <c r="A28" s="2" t="s">
        <v>23</v>
      </c>
      <c r="B28" s="17" t="s">
        <v>65</v>
      </c>
      <c r="C28" s="2" t="s">
        <v>66</v>
      </c>
      <c r="D28" s="2" t="s">
        <v>30</v>
      </c>
      <c r="E28" s="2">
        <v>2.95</v>
      </c>
      <c r="F28" s="2">
        <v>117.33</v>
      </c>
      <c r="G28" s="2">
        <v>18.68653</v>
      </c>
      <c r="H28" s="2">
        <v>136.02</v>
      </c>
      <c r="I28" s="19">
        <f>I27-100</f>
        <v>7049</v>
      </c>
      <c r="J28" s="11">
        <f t="shared" si="0"/>
        <v>958804.98</v>
      </c>
      <c r="K28" s="2" t="s">
        <v>27</v>
      </c>
    </row>
    <row r="29" s="13" customFormat="1" ht="20" customHeight="1" spans="1:11">
      <c r="A29" s="2" t="s">
        <v>23</v>
      </c>
      <c r="B29" s="17" t="s">
        <v>67</v>
      </c>
      <c r="C29" s="2" t="s">
        <v>68</v>
      </c>
      <c r="D29" s="2" t="s">
        <v>30</v>
      </c>
      <c r="E29" s="2">
        <v>2.95</v>
      </c>
      <c r="F29" s="2">
        <v>117.33</v>
      </c>
      <c r="G29" s="2">
        <v>18.68653</v>
      </c>
      <c r="H29" s="2">
        <v>136.02</v>
      </c>
      <c r="I29" s="19">
        <f t="shared" ref="I29:I31" si="1">I28</f>
        <v>7049</v>
      </c>
      <c r="J29" s="11">
        <f t="shared" si="0"/>
        <v>958804.98</v>
      </c>
      <c r="K29" s="2" t="s">
        <v>27</v>
      </c>
    </row>
    <row r="30" s="13" customFormat="1" ht="20" customHeight="1" spans="1:11">
      <c r="A30" s="2" t="s">
        <v>23</v>
      </c>
      <c r="B30" s="17" t="s">
        <v>69</v>
      </c>
      <c r="C30" s="2" t="s">
        <v>70</v>
      </c>
      <c r="D30" s="2" t="s">
        <v>30</v>
      </c>
      <c r="E30" s="2">
        <v>2.95</v>
      </c>
      <c r="F30" s="2">
        <v>117.33</v>
      </c>
      <c r="G30" s="2">
        <v>18.68653</v>
      </c>
      <c r="H30" s="2">
        <v>136.02</v>
      </c>
      <c r="I30" s="19">
        <f t="shared" si="1"/>
        <v>7049</v>
      </c>
      <c r="J30" s="11">
        <f t="shared" si="0"/>
        <v>958804.98</v>
      </c>
      <c r="K30" s="2" t="s">
        <v>27</v>
      </c>
    </row>
    <row r="31" s="13" customFormat="1" ht="20" customHeight="1" spans="1:11">
      <c r="A31" s="2" t="s">
        <v>23</v>
      </c>
      <c r="B31" s="17" t="s">
        <v>71</v>
      </c>
      <c r="C31" s="2" t="s">
        <v>72</v>
      </c>
      <c r="D31" s="2" t="s">
        <v>30</v>
      </c>
      <c r="E31" s="2">
        <v>2.95</v>
      </c>
      <c r="F31" s="2">
        <v>117.33</v>
      </c>
      <c r="G31" s="2">
        <v>18.68653</v>
      </c>
      <c r="H31" s="2">
        <v>136.02</v>
      </c>
      <c r="I31" s="19">
        <f t="shared" si="1"/>
        <v>7049</v>
      </c>
      <c r="J31" s="11">
        <f t="shared" si="0"/>
        <v>958804.98</v>
      </c>
      <c r="K31" s="2" t="s">
        <v>27</v>
      </c>
    </row>
    <row r="32" s="13" customFormat="1" ht="20" customHeight="1" spans="1:11">
      <c r="A32" s="2" t="s">
        <v>23</v>
      </c>
      <c r="B32" s="17" t="s">
        <v>73</v>
      </c>
      <c r="C32" s="2" t="s">
        <v>74</v>
      </c>
      <c r="D32" s="2" t="s">
        <v>26</v>
      </c>
      <c r="E32" s="2">
        <v>2.95</v>
      </c>
      <c r="F32" s="2">
        <v>126.35</v>
      </c>
      <c r="G32" s="2">
        <v>20.1231</v>
      </c>
      <c r="H32" s="2">
        <v>146.47</v>
      </c>
      <c r="I32" s="19">
        <f>I27-50</f>
        <v>7099</v>
      </c>
      <c r="J32" s="11">
        <f t="shared" si="0"/>
        <v>1039790.53</v>
      </c>
      <c r="K32" s="2" t="s">
        <v>27</v>
      </c>
    </row>
    <row r="33" s="13" customFormat="1" ht="20" customHeight="1" spans="1:11">
      <c r="A33" s="2" t="s">
        <v>23</v>
      </c>
      <c r="B33" s="17" t="s">
        <v>75</v>
      </c>
      <c r="C33" s="2" t="s">
        <v>76</v>
      </c>
      <c r="D33" s="2" t="s">
        <v>26</v>
      </c>
      <c r="E33" s="2">
        <v>2.95</v>
      </c>
      <c r="F33" s="2">
        <v>126.35</v>
      </c>
      <c r="G33" s="2">
        <v>20.1231</v>
      </c>
      <c r="H33" s="2">
        <v>146.47</v>
      </c>
      <c r="I33" s="19">
        <f>I27+200</f>
        <v>7349</v>
      </c>
      <c r="J33" s="11">
        <f t="shared" si="0"/>
        <v>1076408.03</v>
      </c>
      <c r="K33" s="2" t="s">
        <v>27</v>
      </c>
    </row>
    <row r="34" s="13" customFormat="1" ht="20" customHeight="1" spans="1:11">
      <c r="A34" s="2" t="s">
        <v>23</v>
      </c>
      <c r="B34" s="17" t="s">
        <v>77</v>
      </c>
      <c r="C34" s="2" t="s">
        <v>78</v>
      </c>
      <c r="D34" s="2" t="s">
        <v>30</v>
      </c>
      <c r="E34" s="2">
        <v>2.95</v>
      </c>
      <c r="F34" s="2">
        <v>117.33</v>
      </c>
      <c r="G34" s="2">
        <v>18.68653</v>
      </c>
      <c r="H34" s="2">
        <v>136.02</v>
      </c>
      <c r="I34" s="19">
        <f>I33-100</f>
        <v>7249</v>
      </c>
      <c r="J34" s="11">
        <f t="shared" si="0"/>
        <v>986008.98</v>
      </c>
      <c r="K34" s="2" t="s">
        <v>27</v>
      </c>
    </row>
    <row r="35" s="13" customFormat="1" ht="20" customHeight="1" spans="1:11">
      <c r="A35" s="2" t="s">
        <v>23</v>
      </c>
      <c r="B35" s="17" t="s">
        <v>79</v>
      </c>
      <c r="C35" s="2" t="s">
        <v>80</v>
      </c>
      <c r="D35" s="2" t="s">
        <v>30</v>
      </c>
      <c r="E35" s="2">
        <v>2.95</v>
      </c>
      <c r="F35" s="2">
        <v>117.33</v>
      </c>
      <c r="G35" s="2">
        <v>18.68653</v>
      </c>
      <c r="H35" s="2">
        <v>136.02</v>
      </c>
      <c r="I35" s="19">
        <f>I34</f>
        <v>7249</v>
      </c>
      <c r="J35" s="11">
        <f t="shared" si="0"/>
        <v>986008.98</v>
      </c>
      <c r="K35" s="2" t="s">
        <v>27</v>
      </c>
    </row>
    <row r="36" s="13" customFormat="1" ht="20" customHeight="1" spans="1:11">
      <c r="A36" s="2" t="s">
        <v>23</v>
      </c>
      <c r="B36" s="17" t="s">
        <v>81</v>
      </c>
      <c r="C36" s="2" t="s">
        <v>82</v>
      </c>
      <c r="D36" s="2" t="s">
        <v>30</v>
      </c>
      <c r="E36" s="2">
        <v>2.95</v>
      </c>
      <c r="F36" s="2">
        <v>117.33</v>
      </c>
      <c r="G36" s="2">
        <v>18.68653</v>
      </c>
      <c r="H36" s="2">
        <v>136.02</v>
      </c>
      <c r="I36" s="19">
        <f>I35</f>
        <v>7249</v>
      </c>
      <c r="J36" s="11">
        <f t="shared" si="0"/>
        <v>986008.98</v>
      </c>
      <c r="K36" s="2" t="s">
        <v>27</v>
      </c>
    </row>
    <row r="37" s="13" customFormat="1" ht="20" customHeight="1" spans="1:11">
      <c r="A37" s="2" t="s">
        <v>23</v>
      </c>
      <c r="B37" s="17" t="s">
        <v>83</v>
      </c>
      <c r="C37" s="2" t="s">
        <v>84</v>
      </c>
      <c r="D37" s="2" t="s">
        <v>30</v>
      </c>
      <c r="E37" s="2">
        <v>2.95</v>
      </c>
      <c r="F37" s="2">
        <v>117.33</v>
      </c>
      <c r="G37" s="2">
        <v>18.68653</v>
      </c>
      <c r="H37" s="2">
        <v>136.02</v>
      </c>
      <c r="I37" s="19">
        <f t="shared" ref="I35:I37" si="2">I36</f>
        <v>7249</v>
      </c>
      <c r="J37" s="11">
        <f t="shared" si="0"/>
        <v>986008.98</v>
      </c>
      <c r="K37" s="2" t="s">
        <v>27</v>
      </c>
    </row>
    <row r="38" s="13" customFormat="1" ht="20" customHeight="1" spans="1:11">
      <c r="A38" s="2" t="s">
        <v>23</v>
      </c>
      <c r="B38" s="17" t="s">
        <v>85</v>
      </c>
      <c r="C38" s="2" t="s">
        <v>86</v>
      </c>
      <c r="D38" s="2" t="s">
        <v>26</v>
      </c>
      <c r="E38" s="2">
        <v>2.95</v>
      </c>
      <c r="F38" s="2">
        <v>126.35</v>
      </c>
      <c r="G38" s="2">
        <v>20.1231</v>
      </c>
      <c r="H38" s="2">
        <v>146.47</v>
      </c>
      <c r="I38" s="19">
        <f>I33-50</f>
        <v>7299</v>
      </c>
      <c r="J38" s="11">
        <f t="shared" si="0"/>
        <v>1069084.53</v>
      </c>
      <c r="K38" s="2" t="s">
        <v>27</v>
      </c>
    </row>
    <row r="39" s="13" customFormat="1" ht="20" customHeight="1" spans="1:11">
      <c r="A39" s="2" t="s">
        <v>23</v>
      </c>
      <c r="B39" s="17" t="s">
        <v>87</v>
      </c>
      <c r="C39" s="2" t="s">
        <v>88</v>
      </c>
      <c r="D39" s="2" t="s">
        <v>26</v>
      </c>
      <c r="E39" s="2">
        <v>2.95</v>
      </c>
      <c r="F39" s="2">
        <v>126.35</v>
      </c>
      <c r="G39" s="2">
        <v>20.1231</v>
      </c>
      <c r="H39" s="2">
        <v>146.47</v>
      </c>
      <c r="I39" s="19">
        <f>I33+100</f>
        <v>7449</v>
      </c>
      <c r="J39" s="11">
        <f t="shared" si="0"/>
        <v>1091055.03</v>
      </c>
      <c r="K39" s="2" t="s">
        <v>27</v>
      </c>
    </row>
    <row r="40" s="13" customFormat="1" ht="20" customHeight="1" spans="1:11">
      <c r="A40" s="2" t="s">
        <v>23</v>
      </c>
      <c r="B40" s="17" t="s">
        <v>89</v>
      </c>
      <c r="C40" s="2" t="s">
        <v>90</v>
      </c>
      <c r="D40" s="2" t="s">
        <v>30</v>
      </c>
      <c r="E40" s="2">
        <v>2.95</v>
      </c>
      <c r="F40" s="2">
        <v>117.33</v>
      </c>
      <c r="G40" s="2">
        <v>18.68653</v>
      </c>
      <c r="H40" s="2">
        <v>136.02</v>
      </c>
      <c r="I40" s="19">
        <f>I39-100</f>
        <v>7349</v>
      </c>
      <c r="J40" s="11">
        <f t="shared" si="0"/>
        <v>999610.98</v>
      </c>
      <c r="K40" s="2" t="s">
        <v>27</v>
      </c>
    </row>
    <row r="41" s="13" customFormat="1" ht="20" customHeight="1" spans="1:11">
      <c r="A41" s="2" t="s">
        <v>23</v>
      </c>
      <c r="B41" s="17" t="s">
        <v>91</v>
      </c>
      <c r="C41" s="2" t="s">
        <v>92</v>
      </c>
      <c r="D41" s="2" t="s">
        <v>30</v>
      </c>
      <c r="E41" s="2">
        <v>2.95</v>
      </c>
      <c r="F41" s="2">
        <v>117.33</v>
      </c>
      <c r="G41" s="2">
        <v>18.68653</v>
      </c>
      <c r="H41" s="2">
        <v>136.02</v>
      </c>
      <c r="I41" s="19">
        <f t="shared" ref="I41:I43" si="3">I40</f>
        <v>7349</v>
      </c>
      <c r="J41" s="11">
        <f t="shared" si="0"/>
        <v>999610.98</v>
      </c>
      <c r="K41" s="2" t="s">
        <v>27</v>
      </c>
    </row>
    <row r="42" s="13" customFormat="1" ht="20" customHeight="1" spans="1:11">
      <c r="A42" s="2" t="s">
        <v>23</v>
      </c>
      <c r="B42" s="17" t="s">
        <v>93</v>
      </c>
      <c r="C42" s="2" t="s">
        <v>94</v>
      </c>
      <c r="D42" s="2" t="s">
        <v>30</v>
      </c>
      <c r="E42" s="2">
        <v>2.95</v>
      </c>
      <c r="F42" s="2">
        <v>117.33</v>
      </c>
      <c r="G42" s="2">
        <v>18.68653</v>
      </c>
      <c r="H42" s="2">
        <v>136.02</v>
      </c>
      <c r="I42" s="19">
        <f t="shared" si="3"/>
        <v>7349</v>
      </c>
      <c r="J42" s="11">
        <f t="shared" ref="J42:J74" si="4">I42*H42</f>
        <v>999610.98</v>
      </c>
      <c r="K42" s="2" t="s">
        <v>27</v>
      </c>
    </row>
    <row r="43" s="13" customFormat="1" ht="20" customHeight="1" spans="1:11">
      <c r="A43" s="2" t="s">
        <v>23</v>
      </c>
      <c r="B43" s="17" t="s">
        <v>95</v>
      </c>
      <c r="C43" s="2" t="s">
        <v>96</v>
      </c>
      <c r="D43" s="2" t="s">
        <v>30</v>
      </c>
      <c r="E43" s="2">
        <v>2.95</v>
      </c>
      <c r="F43" s="2">
        <v>117.33</v>
      </c>
      <c r="G43" s="2">
        <v>18.68653</v>
      </c>
      <c r="H43" s="2">
        <v>136.02</v>
      </c>
      <c r="I43" s="19">
        <f t="shared" si="3"/>
        <v>7349</v>
      </c>
      <c r="J43" s="11">
        <f t="shared" si="4"/>
        <v>999610.98</v>
      </c>
      <c r="K43" s="2" t="s">
        <v>27</v>
      </c>
    </row>
    <row r="44" s="13" customFormat="1" ht="20" customHeight="1" spans="1:11">
      <c r="A44" s="2" t="s">
        <v>23</v>
      </c>
      <c r="B44" s="17" t="s">
        <v>97</v>
      </c>
      <c r="C44" s="2" t="s">
        <v>98</v>
      </c>
      <c r="D44" s="2" t="s">
        <v>26</v>
      </c>
      <c r="E44" s="2">
        <v>2.95</v>
      </c>
      <c r="F44" s="2">
        <v>126.35</v>
      </c>
      <c r="G44" s="2">
        <v>20.1231</v>
      </c>
      <c r="H44" s="2">
        <v>146.47</v>
      </c>
      <c r="I44" s="19">
        <f>I39-50</f>
        <v>7399</v>
      </c>
      <c r="J44" s="11">
        <f t="shared" si="4"/>
        <v>1083731.53</v>
      </c>
      <c r="K44" s="2" t="s">
        <v>27</v>
      </c>
    </row>
    <row r="45" s="13" customFormat="1" ht="20" customHeight="1" spans="1:11">
      <c r="A45" s="2" t="s">
        <v>23</v>
      </c>
      <c r="B45" s="17" t="s">
        <v>99</v>
      </c>
      <c r="C45" s="2" t="s">
        <v>100</v>
      </c>
      <c r="D45" s="2" t="s">
        <v>26</v>
      </c>
      <c r="E45" s="2">
        <v>2.95</v>
      </c>
      <c r="F45" s="2">
        <v>126.35</v>
      </c>
      <c r="G45" s="2">
        <v>20.1231</v>
      </c>
      <c r="H45" s="2">
        <v>146.47</v>
      </c>
      <c r="I45" s="19">
        <f>I39+100</f>
        <v>7549</v>
      </c>
      <c r="J45" s="11">
        <f t="shared" si="4"/>
        <v>1105702.03</v>
      </c>
      <c r="K45" s="2" t="s">
        <v>27</v>
      </c>
    </row>
    <row r="46" s="13" customFormat="1" ht="20" customHeight="1" spans="1:11">
      <c r="A46" s="2" t="s">
        <v>23</v>
      </c>
      <c r="B46" s="17" t="s">
        <v>101</v>
      </c>
      <c r="C46" s="2" t="s">
        <v>102</v>
      </c>
      <c r="D46" s="2" t="s">
        <v>30</v>
      </c>
      <c r="E46" s="2">
        <v>2.95</v>
      </c>
      <c r="F46" s="2">
        <v>117.33</v>
      </c>
      <c r="G46" s="2">
        <v>18.68653</v>
      </c>
      <c r="H46" s="2">
        <v>136.02</v>
      </c>
      <c r="I46" s="19">
        <f>I45-100</f>
        <v>7449</v>
      </c>
      <c r="J46" s="11">
        <f t="shared" si="4"/>
        <v>1013212.98</v>
      </c>
      <c r="K46" s="2" t="s">
        <v>27</v>
      </c>
    </row>
    <row r="47" s="13" customFormat="1" ht="20" customHeight="1" spans="1:11">
      <c r="A47" s="2" t="s">
        <v>23</v>
      </c>
      <c r="B47" s="17" t="s">
        <v>103</v>
      </c>
      <c r="C47" s="2" t="s">
        <v>104</v>
      </c>
      <c r="D47" s="2" t="s">
        <v>30</v>
      </c>
      <c r="E47" s="2">
        <v>2.95</v>
      </c>
      <c r="F47" s="2">
        <v>117.33</v>
      </c>
      <c r="G47" s="2">
        <v>18.68653</v>
      </c>
      <c r="H47" s="2">
        <v>136.02</v>
      </c>
      <c r="I47" s="19">
        <f t="shared" ref="I47:I49" si="5">I46</f>
        <v>7449</v>
      </c>
      <c r="J47" s="11">
        <f t="shared" si="4"/>
        <v>1013212.98</v>
      </c>
      <c r="K47" s="2" t="s">
        <v>27</v>
      </c>
    </row>
    <row r="48" s="13" customFormat="1" ht="20" customHeight="1" spans="1:11">
      <c r="A48" s="2" t="s">
        <v>23</v>
      </c>
      <c r="B48" s="17" t="s">
        <v>105</v>
      </c>
      <c r="C48" s="2" t="s">
        <v>106</v>
      </c>
      <c r="D48" s="2" t="s">
        <v>30</v>
      </c>
      <c r="E48" s="2">
        <v>2.95</v>
      </c>
      <c r="F48" s="2">
        <v>117.33</v>
      </c>
      <c r="G48" s="2">
        <v>18.68653</v>
      </c>
      <c r="H48" s="2">
        <v>136.02</v>
      </c>
      <c r="I48" s="19">
        <f t="shared" si="5"/>
        <v>7449</v>
      </c>
      <c r="J48" s="11">
        <f t="shared" si="4"/>
        <v>1013212.98</v>
      </c>
      <c r="K48" s="2" t="s">
        <v>27</v>
      </c>
    </row>
    <row r="49" s="13" customFormat="1" ht="20" customHeight="1" spans="1:11">
      <c r="A49" s="2" t="s">
        <v>23</v>
      </c>
      <c r="B49" s="17" t="s">
        <v>107</v>
      </c>
      <c r="C49" s="2" t="s">
        <v>108</v>
      </c>
      <c r="D49" s="2" t="s">
        <v>30</v>
      </c>
      <c r="E49" s="2">
        <v>2.95</v>
      </c>
      <c r="F49" s="2">
        <v>117.33</v>
      </c>
      <c r="G49" s="2">
        <v>18.68653</v>
      </c>
      <c r="H49" s="2">
        <v>136.02</v>
      </c>
      <c r="I49" s="19">
        <f t="shared" si="5"/>
        <v>7449</v>
      </c>
      <c r="J49" s="11">
        <f t="shared" si="4"/>
        <v>1013212.98</v>
      </c>
      <c r="K49" s="2" t="s">
        <v>27</v>
      </c>
    </row>
    <row r="50" s="13" customFormat="1" ht="20" customHeight="1" spans="1:11">
      <c r="A50" s="2" t="s">
        <v>23</v>
      </c>
      <c r="B50" s="17" t="s">
        <v>109</v>
      </c>
      <c r="C50" s="2" t="s">
        <v>110</v>
      </c>
      <c r="D50" s="2" t="s">
        <v>26</v>
      </c>
      <c r="E50" s="2">
        <v>2.95</v>
      </c>
      <c r="F50" s="2">
        <v>126.35</v>
      </c>
      <c r="G50" s="2">
        <v>20.1231</v>
      </c>
      <c r="H50" s="2">
        <v>146.47</v>
      </c>
      <c r="I50" s="19">
        <f>I45-50</f>
        <v>7499</v>
      </c>
      <c r="J50" s="11">
        <f t="shared" si="4"/>
        <v>1098378.53</v>
      </c>
      <c r="K50" s="2" t="s">
        <v>27</v>
      </c>
    </row>
    <row r="51" s="13" customFormat="1" ht="20" customHeight="1" spans="1:11">
      <c r="A51" s="2" t="s">
        <v>23</v>
      </c>
      <c r="B51" s="17" t="s">
        <v>111</v>
      </c>
      <c r="C51" s="2" t="s">
        <v>112</v>
      </c>
      <c r="D51" s="2" t="s">
        <v>26</v>
      </c>
      <c r="E51" s="2">
        <v>2.95</v>
      </c>
      <c r="F51" s="2">
        <v>126.35</v>
      </c>
      <c r="G51" s="2">
        <v>20.1231</v>
      </c>
      <c r="H51" s="2">
        <v>146.47</v>
      </c>
      <c r="I51" s="19">
        <f>I45+100</f>
        <v>7649</v>
      </c>
      <c r="J51" s="11">
        <f t="shared" si="4"/>
        <v>1120349.03</v>
      </c>
      <c r="K51" s="2" t="s">
        <v>27</v>
      </c>
    </row>
    <row r="52" s="13" customFormat="1" ht="20" customHeight="1" spans="1:11">
      <c r="A52" s="2" t="s">
        <v>23</v>
      </c>
      <c r="B52" s="17" t="s">
        <v>113</v>
      </c>
      <c r="C52" s="2" t="s">
        <v>114</v>
      </c>
      <c r="D52" s="2" t="s">
        <v>30</v>
      </c>
      <c r="E52" s="2">
        <v>2.95</v>
      </c>
      <c r="F52" s="2">
        <v>117.33</v>
      </c>
      <c r="G52" s="2">
        <v>18.68653</v>
      </c>
      <c r="H52" s="2">
        <v>136.02</v>
      </c>
      <c r="I52" s="19">
        <f>I51-100</f>
        <v>7549</v>
      </c>
      <c r="J52" s="11">
        <f t="shared" si="4"/>
        <v>1026814.98</v>
      </c>
      <c r="K52" s="2" t="s">
        <v>27</v>
      </c>
    </row>
    <row r="53" s="13" customFormat="1" ht="20" customHeight="1" spans="1:11">
      <c r="A53" s="2" t="s">
        <v>23</v>
      </c>
      <c r="B53" s="17" t="s">
        <v>115</v>
      </c>
      <c r="C53" s="2" t="s">
        <v>116</v>
      </c>
      <c r="D53" s="2" t="s">
        <v>30</v>
      </c>
      <c r="E53" s="2">
        <v>2.95</v>
      </c>
      <c r="F53" s="2">
        <v>117.33</v>
      </c>
      <c r="G53" s="2">
        <v>18.68653</v>
      </c>
      <c r="H53" s="2">
        <v>136.02</v>
      </c>
      <c r="I53" s="19">
        <f t="shared" ref="I53:I55" si="6">I52</f>
        <v>7549</v>
      </c>
      <c r="J53" s="11">
        <f t="shared" si="4"/>
        <v>1026814.98</v>
      </c>
      <c r="K53" s="2" t="s">
        <v>27</v>
      </c>
    </row>
    <row r="54" s="13" customFormat="1" ht="20" customHeight="1" spans="1:11">
      <c r="A54" s="2" t="s">
        <v>23</v>
      </c>
      <c r="B54" s="17" t="s">
        <v>117</v>
      </c>
      <c r="C54" s="2" t="s">
        <v>118</v>
      </c>
      <c r="D54" s="2" t="s">
        <v>30</v>
      </c>
      <c r="E54" s="2">
        <v>2.95</v>
      </c>
      <c r="F54" s="2">
        <v>117.33</v>
      </c>
      <c r="G54" s="2">
        <v>18.68653</v>
      </c>
      <c r="H54" s="2">
        <v>136.02</v>
      </c>
      <c r="I54" s="19">
        <f t="shared" si="6"/>
        <v>7549</v>
      </c>
      <c r="J54" s="11">
        <f t="shared" si="4"/>
        <v>1026814.98</v>
      </c>
      <c r="K54" s="2" t="s">
        <v>27</v>
      </c>
    </row>
    <row r="55" s="13" customFormat="1" ht="20" customHeight="1" spans="1:11">
      <c r="A55" s="2" t="s">
        <v>23</v>
      </c>
      <c r="B55" s="17" t="s">
        <v>119</v>
      </c>
      <c r="C55" s="2" t="s">
        <v>120</v>
      </c>
      <c r="D55" s="2" t="s">
        <v>30</v>
      </c>
      <c r="E55" s="2">
        <v>2.95</v>
      </c>
      <c r="F55" s="2">
        <v>117.33</v>
      </c>
      <c r="G55" s="2">
        <v>18.68653</v>
      </c>
      <c r="H55" s="2">
        <v>136.02</v>
      </c>
      <c r="I55" s="19">
        <f t="shared" si="6"/>
        <v>7549</v>
      </c>
      <c r="J55" s="11">
        <f t="shared" si="4"/>
        <v>1026814.98</v>
      </c>
      <c r="K55" s="2" t="s">
        <v>27</v>
      </c>
    </row>
    <row r="56" s="13" customFormat="1" ht="20" customHeight="1" spans="1:11">
      <c r="A56" s="2" t="s">
        <v>23</v>
      </c>
      <c r="B56" s="17" t="s">
        <v>121</v>
      </c>
      <c r="C56" s="2" t="s">
        <v>122</v>
      </c>
      <c r="D56" s="2" t="s">
        <v>26</v>
      </c>
      <c r="E56" s="2">
        <v>2.95</v>
      </c>
      <c r="F56" s="2">
        <v>126.35</v>
      </c>
      <c r="G56" s="2">
        <v>20.1231</v>
      </c>
      <c r="H56" s="2">
        <v>146.47</v>
      </c>
      <c r="I56" s="19">
        <f>I51-50</f>
        <v>7599</v>
      </c>
      <c r="J56" s="11">
        <f t="shared" si="4"/>
        <v>1113025.53</v>
      </c>
      <c r="K56" s="2" t="s">
        <v>27</v>
      </c>
    </row>
    <row r="57" s="13" customFormat="1" ht="20" customHeight="1" spans="1:11">
      <c r="A57" s="2" t="s">
        <v>23</v>
      </c>
      <c r="B57" s="17" t="s">
        <v>123</v>
      </c>
      <c r="C57" s="2" t="s">
        <v>124</v>
      </c>
      <c r="D57" s="2" t="s">
        <v>26</v>
      </c>
      <c r="E57" s="2">
        <v>2.95</v>
      </c>
      <c r="F57" s="2">
        <v>126.35</v>
      </c>
      <c r="G57" s="2">
        <v>20.1231</v>
      </c>
      <c r="H57" s="2">
        <v>146.47</v>
      </c>
      <c r="I57" s="19">
        <f>I51+100</f>
        <v>7749</v>
      </c>
      <c r="J57" s="11">
        <f t="shared" si="4"/>
        <v>1134996.03</v>
      </c>
      <c r="K57" s="2" t="s">
        <v>27</v>
      </c>
    </row>
    <row r="58" s="13" customFormat="1" ht="20" customHeight="1" spans="1:11">
      <c r="A58" s="2" t="s">
        <v>23</v>
      </c>
      <c r="B58" s="17" t="s">
        <v>125</v>
      </c>
      <c r="C58" s="2" t="s">
        <v>126</v>
      </c>
      <c r="D58" s="2" t="s">
        <v>30</v>
      </c>
      <c r="E58" s="2">
        <v>2.95</v>
      </c>
      <c r="F58" s="2">
        <v>117.33</v>
      </c>
      <c r="G58" s="2">
        <v>18.68653</v>
      </c>
      <c r="H58" s="2">
        <v>136.02</v>
      </c>
      <c r="I58" s="19">
        <f>I57-100</f>
        <v>7649</v>
      </c>
      <c r="J58" s="11">
        <f t="shared" si="4"/>
        <v>1040416.98</v>
      </c>
      <c r="K58" s="2" t="s">
        <v>27</v>
      </c>
    </row>
    <row r="59" s="13" customFormat="1" ht="20" customHeight="1" spans="1:11">
      <c r="A59" s="2" t="s">
        <v>23</v>
      </c>
      <c r="B59" s="17" t="s">
        <v>127</v>
      </c>
      <c r="C59" s="2" t="s">
        <v>128</v>
      </c>
      <c r="D59" s="2" t="s">
        <v>30</v>
      </c>
      <c r="E59" s="2">
        <v>2.95</v>
      </c>
      <c r="F59" s="2">
        <v>117.33</v>
      </c>
      <c r="G59" s="2">
        <v>18.68653</v>
      </c>
      <c r="H59" s="2">
        <v>136.02</v>
      </c>
      <c r="I59" s="19">
        <f t="shared" ref="I59:I61" si="7">I58</f>
        <v>7649</v>
      </c>
      <c r="J59" s="11">
        <f t="shared" si="4"/>
        <v>1040416.98</v>
      </c>
      <c r="K59" s="2" t="s">
        <v>27</v>
      </c>
    </row>
    <row r="60" s="13" customFormat="1" ht="20" customHeight="1" spans="1:11">
      <c r="A60" s="2" t="s">
        <v>23</v>
      </c>
      <c r="B60" s="17" t="s">
        <v>129</v>
      </c>
      <c r="C60" s="2" t="s">
        <v>130</v>
      </c>
      <c r="D60" s="2" t="s">
        <v>30</v>
      </c>
      <c r="E60" s="2">
        <v>2.95</v>
      </c>
      <c r="F60" s="2">
        <v>117.33</v>
      </c>
      <c r="G60" s="2">
        <v>18.68653</v>
      </c>
      <c r="H60" s="2">
        <v>136.02</v>
      </c>
      <c r="I60" s="19">
        <f t="shared" si="7"/>
        <v>7649</v>
      </c>
      <c r="J60" s="11">
        <f t="shared" si="4"/>
        <v>1040416.98</v>
      </c>
      <c r="K60" s="2" t="s">
        <v>27</v>
      </c>
    </row>
    <row r="61" s="13" customFormat="1" ht="20" customHeight="1" spans="1:11">
      <c r="A61" s="2" t="s">
        <v>23</v>
      </c>
      <c r="B61" s="17" t="s">
        <v>131</v>
      </c>
      <c r="C61" s="2" t="s">
        <v>132</v>
      </c>
      <c r="D61" s="2" t="s">
        <v>30</v>
      </c>
      <c r="E61" s="2">
        <v>2.95</v>
      </c>
      <c r="F61" s="2">
        <v>117.33</v>
      </c>
      <c r="G61" s="2">
        <v>18.68653</v>
      </c>
      <c r="H61" s="2">
        <v>136.02</v>
      </c>
      <c r="I61" s="19">
        <f t="shared" si="7"/>
        <v>7649</v>
      </c>
      <c r="J61" s="11">
        <f t="shared" si="4"/>
        <v>1040416.98</v>
      </c>
      <c r="K61" s="2" t="s">
        <v>27</v>
      </c>
    </row>
    <row r="62" s="13" customFormat="1" ht="20" customHeight="1" spans="1:11">
      <c r="A62" s="2" t="s">
        <v>23</v>
      </c>
      <c r="B62" s="17" t="s">
        <v>133</v>
      </c>
      <c r="C62" s="2" t="s">
        <v>134</v>
      </c>
      <c r="D62" s="2" t="s">
        <v>26</v>
      </c>
      <c r="E62" s="2">
        <v>2.95</v>
      </c>
      <c r="F62" s="2">
        <v>126.35</v>
      </c>
      <c r="G62" s="2">
        <v>20.1231</v>
      </c>
      <c r="H62" s="2">
        <v>146.47</v>
      </c>
      <c r="I62" s="19">
        <f>I57-50</f>
        <v>7699</v>
      </c>
      <c r="J62" s="11">
        <f t="shared" si="4"/>
        <v>1127672.53</v>
      </c>
      <c r="K62" s="2" t="s">
        <v>27</v>
      </c>
    </row>
    <row r="63" s="13" customFormat="1" ht="20" customHeight="1" spans="1:11">
      <c r="A63" s="2" t="s">
        <v>23</v>
      </c>
      <c r="B63" s="17" t="s">
        <v>135</v>
      </c>
      <c r="C63" s="2" t="s">
        <v>136</v>
      </c>
      <c r="D63" s="2" t="s">
        <v>26</v>
      </c>
      <c r="E63" s="2">
        <v>2.95</v>
      </c>
      <c r="F63" s="2">
        <v>126.35</v>
      </c>
      <c r="G63" s="2">
        <v>20.1231</v>
      </c>
      <c r="H63" s="2">
        <v>146.47</v>
      </c>
      <c r="I63" s="19">
        <f>I57+100</f>
        <v>7849</v>
      </c>
      <c r="J63" s="11">
        <f t="shared" si="4"/>
        <v>1149643.03</v>
      </c>
      <c r="K63" s="2" t="s">
        <v>27</v>
      </c>
    </row>
    <row r="64" s="13" customFormat="1" ht="20" customHeight="1" spans="1:11">
      <c r="A64" s="2" t="s">
        <v>23</v>
      </c>
      <c r="B64" s="17" t="s">
        <v>137</v>
      </c>
      <c r="C64" s="2" t="s">
        <v>138</v>
      </c>
      <c r="D64" s="2" t="s">
        <v>30</v>
      </c>
      <c r="E64" s="2">
        <v>2.95</v>
      </c>
      <c r="F64" s="2">
        <v>117.33</v>
      </c>
      <c r="G64" s="2">
        <v>18.68653</v>
      </c>
      <c r="H64" s="2">
        <v>136.02</v>
      </c>
      <c r="I64" s="19">
        <f>I63-100</f>
        <v>7749</v>
      </c>
      <c r="J64" s="11">
        <f t="shared" si="4"/>
        <v>1054018.98</v>
      </c>
      <c r="K64" s="2" t="s">
        <v>27</v>
      </c>
    </row>
    <row r="65" s="13" customFormat="1" ht="20" customHeight="1" spans="1:11">
      <c r="A65" s="2" t="s">
        <v>23</v>
      </c>
      <c r="B65" s="17" t="s">
        <v>139</v>
      </c>
      <c r="C65" s="2" t="s">
        <v>140</v>
      </c>
      <c r="D65" s="2" t="s">
        <v>30</v>
      </c>
      <c r="E65" s="2">
        <v>2.95</v>
      </c>
      <c r="F65" s="2">
        <v>117.33</v>
      </c>
      <c r="G65" s="2">
        <v>18.68653</v>
      </c>
      <c r="H65" s="2">
        <v>136.02</v>
      </c>
      <c r="I65" s="19">
        <f>I64</f>
        <v>7749</v>
      </c>
      <c r="J65" s="11">
        <f t="shared" si="4"/>
        <v>1054018.98</v>
      </c>
      <c r="K65" s="2" t="s">
        <v>27</v>
      </c>
    </row>
    <row r="66" s="13" customFormat="1" ht="20" customHeight="1" spans="1:11">
      <c r="A66" s="2" t="s">
        <v>23</v>
      </c>
      <c r="B66" s="17" t="s">
        <v>141</v>
      </c>
      <c r="C66" s="2" t="s">
        <v>142</v>
      </c>
      <c r="D66" s="2" t="s">
        <v>30</v>
      </c>
      <c r="E66" s="2">
        <v>2.95</v>
      </c>
      <c r="F66" s="2">
        <v>117.33</v>
      </c>
      <c r="G66" s="2">
        <v>18.68653</v>
      </c>
      <c r="H66" s="2">
        <v>136.02</v>
      </c>
      <c r="I66" s="19">
        <f t="shared" ref="I65:I67" si="8">I65</f>
        <v>7749</v>
      </c>
      <c r="J66" s="11">
        <f t="shared" si="4"/>
        <v>1054018.98</v>
      </c>
      <c r="K66" s="2" t="s">
        <v>27</v>
      </c>
    </row>
    <row r="67" s="13" customFormat="1" ht="20" customHeight="1" spans="1:11">
      <c r="A67" s="2" t="s">
        <v>23</v>
      </c>
      <c r="B67" s="17" t="s">
        <v>143</v>
      </c>
      <c r="C67" s="2" t="s">
        <v>144</v>
      </c>
      <c r="D67" s="2" t="s">
        <v>30</v>
      </c>
      <c r="E67" s="2">
        <v>2.95</v>
      </c>
      <c r="F67" s="2">
        <v>117.33</v>
      </c>
      <c r="G67" s="2">
        <v>18.68653</v>
      </c>
      <c r="H67" s="2">
        <v>136.02</v>
      </c>
      <c r="I67" s="19">
        <f t="shared" si="8"/>
        <v>7749</v>
      </c>
      <c r="J67" s="11">
        <f t="shared" si="4"/>
        <v>1054018.98</v>
      </c>
      <c r="K67" s="2" t="s">
        <v>27</v>
      </c>
    </row>
    <row r="68" s="13" customFormat="1" ht="20" customHeight="1" spans="1:11">
      <c r="A68" s="2" t="s">
        <v>23</v>
      </c>
      <c r="B68" s="17" t="s">
        <v>145</v>
      </c>
      <c r="C68" s="2" t="s">
        <v>146</v>
      </c>
      <c r="D68" s="2" t="s">
        <v>26</v>
      </c>
      <c r="E68" s="2">
        <v>2.95</v>
      </c>
      <c r="F68" s="2">
        <v>126.35</v>
      </c>
      <c r="G68" s="2">
        <v>20.1231</v>
      </c>
      <c r="H68" s="2">
        <v>146.47</v>
      </c>
      <c r="I68" s="19">
        <f>I63-50</f>
        <v>7799</v>
      </c>
      <c r="J68" s="11">
        <f t="shared" si="4"/>
        <v>1142319.53</v>
      </c>
      <c r="K68" s="2" t="s">
        <v>27</v>
      </c>
    </row>
    <row r="69" s="13" customFormat="1" ht="20" customHeight="1" spans="1:11">
      <c r="A69" s="2" t="s">
        <v>23</v>
      </c>
      <c r="B69" s="17" t="s">
        <v>147</v>
      </c>
      <c r="C69" s="2" t="s">
        <v>148</v>
      </c>
      <c r="D69" s="2" t="s">
        <v>26</v>
      </c>
      <c r="E69" s="2">
        <v>2.95</v>
      </c>
      <c r="F69" s="2">
        <v>126.35</v>
      </c>
      <c r="G69" s="2">
        <v>20.1231</v>
      </c>
      <c r="H69" s="2">
        <v>146.47</v>
      </c>
      <c r="I69" s="19">
        <f>I63-1000</f>
        <v>6849</v>
      </c>
      <c r="J69" s="11">
        <f t="shared" si="4"/>
        <v>1003173.03</v>
      </c>
      <c r="K69" s="2" t="s">
        <v>27</v>
      </c>
    </row>
    <row r="70" s="13" customFormat="1" ht="20" customHeight="1" spans="1:11">
      <c r="A70" s="2" t="s">
        <v>23</v>
      </c>
      <c r="B70" s="17" t="s">
        <v>149</v>
      </c>
      <c r="C70" s="2" t="s">
        <v>150</v>
      </c>
      <c r="D70" s="2" t="s">
        <v>30</v>
      </c>
      <c r="E70" s="2">
        <v>2.95</v>
      </c>
      <c r="F70" s="2">
        <v>117.33</v>
      </c>
      <c r="G70" s="2">
        <v>18.68653</v>
      </c>
      <c r="H70" s="2">
        <v>136.02</v>
      </c>
      <c r="I70" s="19">
        <f>I69-100</f>
        <v>6749</v>
      </c>
      <c r="J70" s="11">
        <f t="shared" si="4"/>
        <v>917998.98</v>
      </c>
      <c r="K70" s="2" t="s">
        <v>27</v>
      </c>
    </row>
    <row r="71" s="13" customFormat="1" ht="20" customHeight="1" spans="1:11">
      <c r="A71" s="2" t="s">
        <v>23</v>
      </c>
      <c r="B71" s="17" t="s">
        <v>151</v>
      </c>
      <c r="C71" s="2" t="s">
        <v>152</v>
      </c>
      <c r="D71" s="2" t="s">
        <v>30</v>
      </c>
      <c r="E71" s="2">
        <v>2.95</v>
      </c>
      <c r="F71" s="2">
        <v>117.33</v>
      </c>
      <c r="G71" s="2">
        <v>18.68653</v>
      </c>
      <c r="H71" s="2">
        <v>136.02</v>
      </c>
      <c r="I71" s="19">
        <f t="shared" ref="I71:I73" si="9">I70</f>
        <v>6749</v>
      </c>
      <c r="J71" s="11">
        <f t="shared" si="4"/>
        <v>917998.98</v>
      </c>
      <c r="K71" s="2" t="s">
        <v>27</v>
      </c>
    </row>
    <row r="72" s="13" customFormat="1" ht="20" customHeight="1" spans="1:11">
      <c r="A72" s="2" t="s">
        <v>23</v>
      </c>
      <c r="B72" s="17" t="s">
        <v>153</v>
      </c>
      <c r="C72" s="2" t="s">
        <v>154</v>
      </c>
      <c r="D72" s="2" t="s">
        <v>30</v>
      </c>
      <c r="E72" s="2">
        <v>2.95</v>
      </c>
      <c r="F72" s="2">
        <v>117.33</v>
      </c>
      <c r="G72" s="2">
        <v>18.68653</v>
      </c>
      <c r="H72" s="2">
        <v>136.02</v>
      </c>
      <c r="I72" s="19">
        <f t="shared" si="9"/>
        <v>6749</v>
      </c>
      <c r="J72" s="11">
        <f t="shared" si="4"/>
        <v>917998.98</v>
      </c>
      <c r="K72" s="2" t="s">
        <v>27</v>
      </c>
    </row>
    <row r="73" s="13" customFormat="1" ht="20" customHeight="1" spans="1:11">
      <c r="A73" s="2" t="s">
        <v>23</v>
      </c>
      <c r="B73" s="17" t="s">
        <v>155</v>
      </c>
      <c r="C73" s="2" t="s">
        <v>156</v>
      </c>
      <c r="D73" s="2" t="s">
        <v>30</v>
      </c>
      <c r="E73" s="2">
        <v>2.95</v>
      </c>
      <c r="F73" s="2">
        <v>117.33</v>
      </c>
      <c r="G73" s="2">
        <v>18.68653</v>
      </c>
      <c r="H73" s="2">
        <v>136.02</v>
      </c>
      <c r="I73" s="19">
        <f t="shared" si="9"/>
        <v>6749</v>
      </c>
      <c r="J73" s="11">
        <f t="shared" si="4"/>
        <v>917998.98</v>
      </c>
      <c r="K73" s="2" t="s">
        <v>27</v>
      </c>
    </row>
    <row r="74" s="13" customFormat="1" ht="20" customHeight="1" spans="1:11">
      <c r="A74" s="2" t="s">
        <v>23</v>
      </c>
      <c r="B74" s="17" t="s">
        <v>157</v>
      </c>
      <c r="C74" s="2" t="s">
        <v>158</v>
      </c>
      <c r="D74" s="2" t="s">
        <v>26</v>
      </c>
      <c r="E74" s="2">
        <v>2.95</v>
      </c>
      <c r="F74" s="2">
        <v>126.35</v>
      </c>
      <c r="G74" s="2">
        <v>20.1231</v>
      </c>
      <c r="H74" s="2">
        <v>146.47</v>
      </c>
      <c r="I74" s="19">
        <f>I69-50</f>
        <v>6799</v>
      </c>
      <c r="J74" s="11">
        <f t="shared" si="4"/>
        <v>995849.53</v>
      </c>
      <c r="K74" s="2" t="s">
        <v>27</v>
      </c>
    </row>
    <row r="75" s="13" customFormat="1" ht="20" customHeight="1" spans="1:17">
      <c r="A75" s="20"/>
      <c r="B75" s="20"/>
      <c r="C75" s="20"/>
      <c r="D75" s="20"/>
      <c r="E75" s="20"/>
      <c r="F75" s="20"/>
      <c r="G75" s="20"/>
      <c r="H75" s="2">
        <f>SUM(H9:H74)</f>
        <v>9207.22000000001</v>
      </c>
      <c r="I75" s="10">
        <f>J75/H75</f>
        <v>7399.22588794445</v>
      </c>
      <c r="J75" s="2">
        <f>SUM(J9:J74)</f>
        <v>68126300.58</v>
      </c>
      <c r="K75" s="20"/>
      <c r="P75" s="13">
        <v>4970950</v>
      </c>
      <c r="Q75" s="13">
        <f>J75+P75</f>
        <v>73097250.58</v>
      </c>
    </row>
    <row r="76" s="14" customFormat="1" ht="108" customHeight="1" spans="1:11">
      <c r="A76" s="21" t="s">
        <v>159</v>
      </c>
      <c r="B76" s="22"/>
      <c r="C76" s="22"/>
      <c r="D76" s="22"/>
      <c r="E76" s="22"/>
      <c r="F76" s="22"/>
      <c r="G76" s="22"/>
      <c r="H76" s="22"/>
      <c r="I76" s="23"/>
      <c r="J76" s="24"/>
      <c r="K76" s="22"/>
    </row>
    <row r="77" s="14" customFormat="1" spans="9:10">
      <c r="I77" s="25"/>
      <c r="J77" s="26"/>
    </row>
  </sheetData>
  <autoFilter ref="A7:K76">
    <extLst/>
  </autoFilter>
  <mergeCells count="23">
    <mergeCell ref="A1:K1"/>
    <mergeCell ref="H2:I2"/>
    <mergeCell ref="H3:I3"/>
    <mergeCell ref="H4:I4"/>
    <mergeCell ref="H5:I5"/>
    <mergeCell ref="A6:D6"/>
    <mergeCell ref="E6:K6"/>
    <mergeCell ref="A76:K76"/>
    <mergeCell ref="A7:A8"/>
    <mergeCell ref="B7:B8"/>
    <mergeCell ref="C7:C8"/>
    <mergeCell ref="D7:D8"/>
    <mergeCell ref="E7:E8"/>
    <mergeCell ref="H7:H8"/>
    <mergeCell ref="I7:I8"/>
    <mergeCell ref="J7:J8"/>
    <mergeCell ref="K7:K8"/>
    <mergeCell ref="A2:D3"/>
    <mergeCell ref="E2:G3"/>
    <mergeCell ref="J2:K3"/>
    <mergeCell ref="A4:D5"/>
    <mergeCell ref="E4:G5"/>
    <mergeCell ref="J4:K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L9" sqref="L9"/>
    </sheetView>
  </sheetViews>
  <sheetFormatPr defaultColWidth="9" defaultRowHeight="13.5"/>
  <cols>
    <col min="3" max="3" width="12.625" customWidth="1"/>
    <col min="6" max="6" width="9.375"/>
    <col min="7" max="7" width="17.25" customWidth="1"/>
    <col min="8" max="8" width="10.375"/>
    <col min="9" max="9" width="14.25" customWidth="1"/>
  </cols>
  <sheetData>
    <row r="1" ht="3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8"/>
      <c r="K1" s="1"/>
    </row>
    <row r="2" ht="16.5" spans="1:11">
      <c r="A2" s="2" t="s">
        <v>1</v>
      </c>
      <c r="B2" s="2"/>
      <c r="C2" s="2"/>
      <c r="D2" s="2"/>
      <c r="E2" s="2" t="s">
        <v>2</v>
      </c>
      <c r="F2" s="2"/>
      <c r="G2" s="2"/>
      <c r="H2" s="2" t="s">
        <v>3</v>
      </c>
      <c r="I2" s="2"/>
      <c r="J2" s="9">
        <v>45656</v>
      </c>
      <c r="K2" s="9"/>
    </row>
    <row r="3" ht="16.5" spans="1:11">
      <c r="A3" s="2"/>
      <c r="B3" s="2"/>
      <c r="C3" s="2"/>
      <c r="D3" s="2"/>
      <c r="E3" s="2"/>
      <c r="F3" s="2"/>
      <c r="G3" s="2"/>
      <c r="H3" s="2" t="s">
        <v>4</v>
      </c>
      <c r="I3" s="2"/>
      <c r="J3" s="9"/>
      <c r="K3" s="9"/>
    </row>
    <row r="4" ht="16.5" spans="1:11">
      <c r="A4" s="2" t="s">
        <v>5</v>
      </c>
      <c r="B4" s="2"/>
      <c r="C4" s="2"/>
      <c r="D4" s="2"/>
      <c r="E4" s="2" t="s">
        <v>160</v>
      </c>
      <c r="F4" s="2"/>
      <c r="G4" s="2"/>
      <c r="H4" s="2" t="s">
        <v>7</v>
      </c>
      <c r="I4" s="2"/>
      <c r="J4" s="10">
        <v>994.19</v>
      </c>
      <c r="K4" s="10"/>
    </row>
    <row r="5" ht="16.5" spans="1:11">
      <c r="A5" s="2"/>
      <c r="B5" s="2"/>
      <c r="C5" s="2"/>
      <c r="D5" s="2"/>
      <c r="E5" s="2"/>
      <c r="F5" s="2"/>
      <c r="G5" s="2"/>
      <c r="H5" s="2" t="s">
        <v>8</v>
      </c>
      <c r="I5" s="2"/>
      <c r="J5" s="10"/>
      <c r="K5" s="10"/>
    </row>
    <row r="6" ht="24" customHeight="1" spans="1:11">
      <c r="A6" s="2" t="s">
        <v>9</v>
      </c>
      <c r="B6" s="2"/>
      <c r="C6" s="2"/>
      <c r="D6" s="2"/>
      <c r="E6" s="2" t="s">
        <v>161</v>
      </c>
      <c r="F6" s="2"/>
      <c r="G6" s="2"/>
      <c r="H6" s="2"/>
      <c r="I6" s="2"/>
      <c r="J6" s="11"/>
      <c r="K6" s="2"/>
    </row>
    <row r="7" ht="16.5" spans="1:11">
      <c r="A7" s="2" t="s">
        <v>11</v>
      </c>
      <c r="B7" s="2" t="s">
        <v>12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17</v>
      </c>
      <c r="H7" s="2" t="s">
        <v>18</v>
      </c>
      <c r="I7" s="2" t="s">
        <v>19</v>
      </c>
      <c r="J7" s="11" t="s">
        <v>20</v>
      </c>
      <c r="K7" s="2" t="s">
        <v>21</v>
      </c>
    </row>
    <row r="8" ht="33" spans="1:11">
      <c r="A8" s="2"/>
      <c r="B8" s="2"/>
      <c r="C8" s="2"/>
      <c r="D8" s="2"/>
      <c r="E8" s="2"/>
      <c r="F8" s="2" t="s">
        <v>22</v>
      </c>
      <c r="G8" s="2" t="s">
        <v>22</v>
      </c>
      <c r="H8" s="2"/>
      <c r="I8" s="2"/>
      <c r="J8" s="11"/>
      <c r="K8" s="2"/>
    </row>
    <row r="9" ht="24" customHeight="1" spans="1:13">
      <c r="A9" s="2" t="s">
        <v>23</v>
      </c>
      <c r="B9" s="3">
        <v>101</v>
      </c>
      <c r="C9" s="3" t="s">
        <v>162</v>
      </c>
      <c r="D9" s="3"/>
      <c r="E9" s="3">
        <v>5.1</v>
      </c>
      <c r="F9" s="3">
        <v>97.02</v>
      </c>
      <c r="G9" s="4">
        <v>60.27896</v>
      </c>
      <c r="H9" s="5">
        <v>157.3</v>
      </c>
      <c r="I9" s="3">
        <v>5000</v>
      </c>
      <c r="J9" s="3">
        <f t="shared" ref="J9:J14" si="0">H9*I9</f>
        <v>786500</v>
      </c>
      <c r="K9" s="2" t="s">
        <v>27</v>
      </c>
      <c r="M9" s="12"/>
    </row>
    <row r="10" ht="24" customHeight="1" spans="1:11">
      <c r="A10" s="2" t="s">
        <v>23</v>
      </c>
      <c r="B10" s="3">
        <v>102</v>
      </c>
      <c r="C10" s="3" t="s">
        <v>163</v>
      </c>
      <c r="D10" s="3"/>
      <c r="E10" s="3">
        <v>5.1</v>
      </c>
      <c r="F10" s="3">
        <v>101.15</v>
      </c>
      <c r="G10" s="3">
        <v>62.84495</v>
      </c>
      <c r="H10" s="5">
        <v>164</v>
      </c>
      <c r="I10" s="3">
        <v>5000</v>
      </c>
      <c r="J10" s="3">
        <f t="shared" si="0"/>
        <v>820000</v>
      </c>
      <c r="K10" s="2" t="s">
        <v>27</v>
      </c>
    </row>
    <row r="11" ht="24" customHeight="1" spans="1:11">
      <c r="A11" s="2" t="s">
        <v>23</v>
      </c>
      <c r="B11" s="3">
        <v>103</v>
      </c>
      <c r="C11" s="3" t="s">
        <v>164</v>
      </c>
      <c r="D11" s="3"/>
      <c r="E11" s="3">
        <v>5.1</v>
      </c>
      <c r="F11" s="3">
        <v>101.15</v>
      </c>
      <c r="G11" s="3">
        <v>62.84495</v>
      </c>
      <c r="H11" s="5">
        <v>164</v>
      </c>
      <c r="I11" s="3">
        <v>5000</v>
      </c>
      <c r="J11" s="3">
        <f t="shared" si="0"/>
        <v>820000</v>
      </c>
      <c r="K11" s="2" t="s">
        <v>27</v>
      </c>
    </row>
    <row r="12" ht="24" customHeight="1" spans="1:11">
      <c r="A12" s="2" t="s">
        <v>23</v>
      </c>
      <c r="B12" s="3">
        <v>104</v>
      </c>
      <c r="C12" s="3" t="s">
        <v>165</v>
      </c>
      <c r="D12" s="3"/>
      <c r="E12" s="3">
        <v>5.1</v>
      </c>
      <c r="F12" s="3">
        <v>83.52</v>
      </c>
      <c r="G12" s="3">
        <v>51.89135</v>
      </c>
      <c r="H12" s="5">
        <v>135.41</v>
      </c>
      <c r="I12" s="3">
        <v>5000</v>
      </c>
      <c r="J12" s="3">
        <f t="shared" si="0"/>
        <v>677050</v>
      </c>
      <c r="K12" s="2" t="s">
        <v>27</v>
      </c>
    </row>
    <row r="13" ht="24" customHeight="1" spans="1:11">
      <c r="A13" s="2" t="s">
        <v>23</v>
      </c>
      <c r="B13" s="3">
        <v>105</v>
      </c>
      <c r="C13" s="3" t="s">
        <v>166</v>
      </c>
      <c r="D13" s="3"/>
      <c r="E13" s="3">
        <v>5.1</v>
      </c>
      <c r="F13" s="3">
        <v>101.15</v>
      </c>
      <c r="G13" s="3">
        <v>62.84495</v>
      </c>
      <c r="H13" s="5">
        <v>164</v>
      </c>
      <c r="I13" s="3">
        <v>5000</v>
      </c>
      <c r="J13" s="3">
        <f t="shared" si="0"/>
        <v>820000</v>
      </c>
      <c r="K13" s="2" t="s">
        <v>27</v>
      </c>
    </row>
    <row r="14" ht="24" customHeight="1" spans="1:11">
      <c r="A14" s="2" t="s">
        <v>23</v>
      </c>
      <c r="B14" s="3">
        <v>106</v>
      </c>
      <c r="C14" s="3" t="s">
        <v>167</v>
      </c>
      <c r="D14" s="3"/>
      <c r="E14" s="3">
        <v>5.1</v>
      </c>
      <c r="F14" s="6">
        <v>129.205</v>
      </c>
      <c r="G14" s="3">
        <v>80.27565</v>
      </c>
      <c r="H14" s="5">
        <v>209.48</v>
      </c>
      <c r="I14" s="3">
        <v>5000</v>
      </c>
      <c r="J14" s="3">
        <f t="shared" si="0"/>
        <v>1047400</v>
      </c>
      <c r="K14" s="2" t="s">
        <v>27</v>
      </c>
    </row>
    <row r="15" spans="1:11">
      <c r="A15" s="7" t="s">
        <v>168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</sheetData>
  <mergeCells count="23">
    <mergeCell ref="A1:K1"/>
    <mergeCell ref="H2:I2"/>
    <mergeCell ref="H3:I3"/>
    <mergeCell ref="H4:I4"/>
    <mergeCell ref="H5:I5"/>
    <mergeCell ref="A6:D6"/>
    <mergeCell ref="E6:K6"/>
    <mergeCell ref="A7:A8"/>
    <mergeCell ref="B7:B8"/>
    <mergeCell ref="C7:C8"/>
    <mergeCell ref="D7:D8"/>
    <mergeCell ref="E7:E8"/>
    <mergeCell ref="H7:H8"/>
    <mergeCell ref="I7:I8"/>
    <mergeCell ref="J7:J8"/>
    <mergeCell ref="K7:K8"/>
    <mergeCell ref="A2:D3"/>
    <mergeCell ref="E2:G3"/>
    <mergeCell ref="J2:K3"/>
    <mergeCell ref="A4:D5"/>
    <mergeCell ref="E4:G5"/>
    <mergeCell ref="J4:K5"/>
    <mergeCell ref="A15:K2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住宅</vt:lpstr>
      <vt:lpstr>非机动车库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2021-12-21T07:05:00Z</dcterms:created>
  <dcterms:modified xsi:type="dcterms:W3CDTF">2022-10-21T08:15:20Z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7E1F18CBB2CB4C1FA215515192D64E3E</vt:lpwstr>
  </property>
  <property fmtid="{D5CDD505-2E9C-101B-9397-08002B2CF9AE}" pid="3" name="KSOProductBuildVer">
    <vt:lpwstr>2052-11.1.0.12598</vt:lpwstr>
  </property>
</Properties>
</file>